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0" windowWidth="18795" windowHeight="11505" activeTab="1"/>
  </bookViews>
  <sheets>
    <sheet name="2010" sheetId="1" r:id="rId1"/>
    <sheet name="2011" sheetId="2" r:id="rId2"/>
    <sheet name="2012" sheetId="3" r:id="rId3"/>
    <sheet name="formilin" sheetId="4" r:id="rId4"/>
  </sheets>
  <calcPr calcId="125725"/>
</workbook>
</file>

<file path=xl/calcChain.xml><?xml version="1.0" encoding="utf-8"?>
<calcChain xmlns="http://schemas.openxmlformats.org/spreadsheetml/2006/main">
  <c r="L4" i="4"/>
  <c r="J4"/>
  <c r="G4"/>
  <c r="G3"/>
  <c r="J3" s="1"/>
  <c r="L3" s="1"/>
  <c r="G2"/>
  <c r="J2" s="1"/>
  <c r="B11"/>
  <c r="C11" s="1"/>
  <c r="V11" i="2" s="1"/>
  <c r="B12" i="4"/>
  <c r="C12" s="1"/>
  <c r="V12" i="2" s="1"/>
  <c r="B13" i="4"/>
  <c r="C13" s="1"/>
  <c r="V13" i="2" s="1"/>
  <c r="B14" i="4"/>
  <c r="C14" s="1"/>
  <c r="V14" i="2" s="1"/>
  <c r="B15" i="4"/>
  <c r="C15" s="1"/>
  <c r="V15" i="2" s="1"/>
  <c r="B16" i="4"/>
  <c r="C16" s="1"/>
  <c r="V16" i="2" s="1"/>
  <c r="B17" i="4"/>
  <c r="C17" s="1"/>
  <c r="V17" i="2" s="1"/>
  <c r="B18" i="4"/>
  <c r="C18" s="1"/>
  <c r="V18" i="2" s="1"/>
  <c r="B19" i="4"/>
  <c r="C19" s="1"/>
  <c r="V19" i="2" s="1"/>
  <c r="B20" i="4"/>
  <c r="C20" s="1"/>
  <c r="V20" i="2" s="1"/>
  <c r="B21" i="4"/>
  <c r="C21" s="1"/>
  <c r="V21" i="2" s="1"/>
  <c r="B22" i="4"/>
  <c r="C22" s="1"/>
  <c r="V22" i="2" s="1"/>
  <c r="B23" i="4"/>
  <c r="C23" s="1"/>
  <c r="V23" i="2" s="1"/>
  <c r="B24" i="4"/>
  <c r="C24" s="1"/>
  <c r="V24" i="2" s="1"/>
  <c r="B25" i="4"/>
  <c r="C25" s="1"/>
  <c r="V25" i="2" s="1"/>
  <c r="B26" i="4"/>
  <c r="C26" s="1"/>
  <c r="V26" i="2" s="1"/>
  <c r="B27" i="4"/>
  <c r="C27" s="1"/>
  <c r="V27" i="2" s="1"/>
  <c r="B28" i="4"/>
  <c r="C28" s="1"/>
  <c r="V28" i="2" s="1"/>
  <c r="B29" i="4"/>
  <c r="C29" s="1"/>
  <c r="V29" i="2" s="1"/>
  <c r="B30" i="4"/>
  <c r="C30" s="1"/>
  <c r="V30" i="2" s="1"/>
  <c r="B31" i="4"/>
  <c r="C31" s="1"/>
  <c r="V31" i="2" s="1"/>
  <c r="B32" i="4"/>
  <c r="C32" s="1"/>
  <c r="V32" i="2" s="1"/>
  <c r="B33" i="4"/>
  <c r="C33" s="1"/>
  <c r="V33" i="2" s="1"/>
  <c r="B34" i="4"/>
  <c r="C34" s="1"/>
  <c r="V34" i="2" s="1"/>
  <c r="B35" i="4"/>
  <c r="C35" s="1"/>
  <c r="V35" i="2" s="1"/>
  <c r="B36" i="4"/>
  <c r="C36" s="1"/>
  <c r="V36" i="2" s="1"/>
  <c r="B37" i="4"/>
  <c r="C37" s="1"/>
  <c r="V37" i="2" s="1"/>
  <c r="B38" i="4"/>
  <c r="C38" s="1"/>
  <c r="V38" i="2" s="1"/>
  <c r="B39" i="4"/>
  <c r="C39" s="1"/>
  <c r="V39" i="2" s="1"/>
  <c r="B40" i="4"/>
  <c r="C40" s="1"/>
  <c r="D40" s="1"/>
  <c r="B41"/>
  <c r="C41" s="1"/>
  <c r="V41" i="2" s="1"/>
  <c r="B42" i="4"/>
  <c r="C42" s="1"/>
  <c r="D42" s="1"/>
  <c r="B43"/>
  <c r="C43" s="1"/>
  <c r="V43" i="2" s="1"/>
  <c r="B44" i="4"/>
  <c r="C44" s="1"/>
  <c r="D44" s="1"/>
  <c r="B10"/>
  <c r="C10" s="1"/>
  <c r="V10" i="2" s="1"/>
  <c r="V28" i="1"/>
  <c r="AD37" i="3"/>
  <c r="AC35"/>
  <c r="G34"/>
  <c r="F33"/>
  <c r="AC25"/>
  <c r="F25"/>
  <c r="F24"/>
  <c r="AC23"/>
  <c r="K23"/>
  <c r="F23"/>
  <c r="E23"/>
  <c r="AC22"/>
  <c r="J22"/>
  <c r="F22"/>
  <c r="E22"/>
  <c r="K21"/>
  <c r="F21"/>
  <c r="E21"/>
  <c r="J20"/>
  <c r="F20"/>
  <c r="E20"/>
  <c r="AC19"/>
  <c r="B16"/>
  <c r="B15"/>
  <c r="B14"/>
  <c r="B13"/>
  <c r="B12"/>
  <c r="A10"/>
  <c r="AD37" i="2"/>
  <c r="AC35"/>
  <c r="G34"/>
  <c r="F33"/>
  <c r="AC25"/>
  <c r="F25"/>
  <c r="F24"/>
  <c r="AC23"/>
  <c r="K23"/>
  <c r="F23"/>
  <c r="E23"/>
  <c r="AC22"/>
  <c r="J22"/>
  <c r="F22"/>
  <c r="E22"/>
  <c r="K21"/>
  <c r="F21"/>
  <c r="E21"/>
  <c r="J20"/>
  <c r="F20"/>
  <c r="E20"/>
  <c r="AC19"/>
  <c r="B16"/>
  <c r="B15"/>
  <c r="B14"/>
  <c r="B13"/>
  <c r="B12"/>
  <c r="A10"/>
  <c r="Z44" i="1"/>
  <c r="V44"/>
  <c r="Z43"/>
  <c r="V43"/>
  <c r="Z42"/>
  <c r="V42"/>
  <c r="Z41"/>
  <c r="V41"/>
  <c r="Z40"/>
  <c r="V40"/>
  <c r="Z39"/>
  <c r="V39"/>
  <c r="Z38"/>
  <c r="V38"/>
  <c r="AD37"/>
  <c r="Z37"/>
  <c r="V37"/>
  <c r="Z36"/>
  <c r="V36"/>
  <c r="AC35"/>
  <c r="Z35"/>
  <c r="V35"/>
  <c r="Z34"/>
  <c r="V34"/>
  <c r="G34"/>
  <c r="Z33"/>
  <c r="V33"/>
  <c r="F33"/>
  <c r="Z32"/>
  <c r="V32"/>
  <c r="Z31"/>
  <c r="V31"/>
  <c r="Z30"/>
  <c r="V30"/>
  <c r="Z29"/>
  <c r="V29"/>
  <c r="Z28"/>
  <c r="Z27"/>
  <c r="V27"/>
  <c r="Z26"/>
  <c r="V26"/>
  <c r="AC25"/>
  <c r="Z25"/>
  <c r="V25"/>
  <c r="F25"/>
  <c r="Z24"/>
  <c r="V24"/>
  <c r="F24"/>
  <c r="AC23"/>
  <c r="Z23"/>
  <c r="V23"/>
  <c r="K23"/>
  <c r="F23"/>
  <c r="E23"/>
  <c r="AC22"/>
  <c r="Z22"/>
  <c r="V22"/>
  <c r="J22"/>
  <c r="F22"/>
  <c r="E22"/>
  <c r="Z21"/>
  <c r="V21"/>
  <c r="K21"/>
  <c r="F21"/>
  <c r="E21"/>
  <c r="Z20"/>
  <c r="V20"/>
  <c r="J20"/>
  <c r="F20"/>
  <c r="E20"/>
  <c r="AC19"/>
  <c r="Z19"/>
  <c r="V19"/>
  <c r="Z18"/>
  <c r="V18"/>
  <c r="Z17"/>
  <c r="V17"/>
  <c r="Z16"/>
  <c r="V16"/>
  <c r="B16"/>
  <c r="Z15"/>
  <c r="V15"/>
  <c r="B15"/>
  <c r="Z14"/>
  <c r="V14"/>
  <c r="B14"/>
  <c r="Z13"/>
  <c r="V13"/>
  <c r="B13"/>
  <c r="Z12"/>
  <c r="V12"/>
  <c r="B12"/>
  <c r="Z11"/>
  <c r="V11"/>
  <c r="Z10"/>
  <c r="V10"/>
  <c r="A10"/>
  <c r="V44" i="2" l="1"/>
  <c r="V42"/>
  <c r="V40"/>
  <c r="D41" i="4"/>
  <c r="E41" s="1"/>
  <c r="V41" i="3" s="1"/>
  <c r="D39" i="4"/>
  <c r="E39" s="1"/>
  <c r="V39" i="3" s="1"/>
  <c r="D35" i="4"/>
  <c r="E35" s="1"/>
  <c r="V35" i="3" s="1"/>
  <c r="D31" i="4"/>
  <c r="E31" s="1"/>
  <c r="V31" i="3" s="1"/>
  <c r="D27" i="4"/>
  <c r="E27" s="1"/>
  <c r="V27" i="3" s="1"/>
  <c r="D23" i="4"/>
  <c r="E23" s="1"/>
  <c r="V23" i="3" s="1"/>
  <c r="D19" i="4"/>
  <c r="E19" s="1"/>
  <c r="V19" i="3" s="1"/>
  <c r="D13" i="4"/>
  <c r="E13" s="1"/>
  <c r="V13" i="3" s="1"/>
  <c r="D10" i="4"/>
  <c r="E10" s="1"/>
  <c r="V10" i="3" s="1"/>
  <c r="D43" i="4"/>
  <c r="E43" s="1"/>
  <c r="V43" i="3" s="1"/>
  <c r="D37" i="4"/>
  <c r="E37" s="1"/>
  <c r="V37" i="3" s="1"/>
  <c r="D33" i="4"/>
  <c r="E33" s="1"/>
  <c r="V33" i="3" s="1"/>
  <c r="D29" i="4"/>
  <c r="E29" s="1"/>
  <c r="V29" i="3" s="1"/>
  <c r="D25" i="4"/>
  <c r="E25" s="1"/>
  <c r="V25" i="3" s="1"/>
  <c r="D21" i="4"/>
  <c r="E21" s="1"/>
  <c r="V21" i="3" s="1"/>
  <c r="D17" i="4"/>
  <c r="E17" s="1"/>
  <c r="V17" i="3" s="1"/>
  <c r="D15" i="4"/>
  <c r="E15" s="1"/>
  <c r="V15" i="3" s="1"/>
  <c r="D11" i="4"/>
  <c r="E11" s="1"/>
  <c r="V11" i="3" s="1"/>
  <c r="G11" i="4"/>
  <c r="H11" s="1"/>
  <c r="Z11" i="2" s="1"/>
  <c r="G13" i="4"/>
  <c r="H13" s="1"/>
  <c r="Z13" i="2" s="1"/>
  <c r="G15" i="4"/>
  <c r="H15" s="1"/>
  <c r="Z15" i="2" s="1"/>
  <c r="G17" i="4"/>
  <c r="H17" s="1"/>
  <c r="Z17" i="2" s="1"/>
  <c r="G19" i="4"/>
  <c r="H19" s="1"/>
  <c r="Z19" i="2" s="1"/>
  <c r="G21" i="4"/>
  <c r="H21" s="1"/>
  <c r="Z21" i="2" s="1"/>
  <c r="G23" i="4"/>
  <c r="H23" s="1"/>
  <c r="Z23" i="2" s="1"/>
  <c r="G25" i="4"/>
  <c r="H25" s="1"/>
  <c r="Z25" i="2" s="1"/>
  <c r="G27" i="4"/>
  <c r="H27" s="1"/>
  <c r="Z27" i="2" s="1"/>
  <c r="G29" i="4"/>
  <c r="H29" s="1"/>
  <c r="Z29" i="2" s="1"/>
  <c r="G31" i="4"/>
  <c r="H31" s="1"/>
  <c r="Z31" i="2" s="1"/>
  <c r="G33" i="4"/>
  <c r="H33" s="1"/>
  <c r="Z33" i="2" s="1"/>
  <c r="G35" i="4"/>
  <c r="H35" s="1"/>
  <c r="Z35" i="2" s="1"/>
  <c r="G37" i="4"/>
  <c r="H37" s="1"/>
  <c r="Z37" i="2" s="1"/>
  <c r="G39" i="4"/>
  <c r="H39" s="1"/>
  <c r="Z39" i="2" s="1"/>
  <c r="G41" i="4"/>
  <c r="H41" s="1"/>
  <c r="Z41" i="2" s="1"/>
  <c r="G43" i="4"/>
  <c r="H43" s="1"/>
  <c r="Z43" i="2" s="1"/>
  <c r="L2" i="4"/>
  <c r="G12"/>
  <c r="H12" s="1"/>
  <c r="Z12" i="2" s="1"/>
  <c r="G14" i="4"/>
  <c r="H14" s="1"/>
  <c r="Z14" i="2" s="1"/>
  <c r="G16" i="4"/>
  <c r="H16" s="1"/>
  <c r="Z16" i="2" s="1"/>
  <c r="G18" i="4"/>
  <c r="H18" s="1"/>
  <c r="Z18" i="2" s="1"/>
  <c r="G20" i="4"/>
  <c r="H20" s="1"/>
  <c r="Z20" i="2" s="1"/>
  <c r="G22" i="4"/>
  <c r="H22" s="1"/>
  <c r="Z22" i="2" s="1"/>
  <c r="G24" i="4"/>
  <c r="H24" s="1"/>
  <c r="Z24" i="2" s="1"/>
  <c r="G26" i="4"/>
  <c r="H26" s="1"/>
  <c r="Z26" i="2" s="1"/>
  <c r="G28" i="4"/>
  <c r="H28" s="1"/>
  <c r="Z28" i="2" s="1"/>
  <c r="G30" i="4"/>
  <c r="H30" s="1"/>
  <c r="Z30" i="2" s="1"/>
  <c r="G32" i="4"/>
  <c r="H32" s="1"/>
  <c r="Z32" i="2" s="1"/>
  <c r="G34" i="4"/>
  <c r="H34" s="1"/>
  <c r="Z34" i="2" s="1"/>
  <c r="G36" i="4"/>
  <c r="H36" s="1"/>
  <c r="Z36" i="2" s="1"/>
  <c r="G38" i="4"/>
  <c r="H38" s="1"/>
  <c r="Z38" i="2" s="1"/>
  <c r="G40" i="4"/>
  <c r="H40" s="1"/>
  <c r="Z40" i="2" s="1"/>
  <c r="G42" i="4"/>
  <c r="H42" s="1"/>
  <c r="Z42" i="2" s="1"/>
  <c r="G44" i="4"/>
  <c r="H44" s="1"/>
  <c r="G10"/>
  <c r="H10" s="1"/>
  <c r="Z10" i="2" s="1"/>
  <c r="E44" i="4"/>
  <c r="V44" i="3" s="1"/>
  <c r="E42" i="4"/>
  <c r="V42" i="3" s="1"/>
  <c r="E40" i="4"/>
  <c r="V40" i="3" s="1"/>
  <c r="D38" i="4"/>
  <c r="E38" s="1"/>
  <c r="V38" i="3" s="1"/>
  <c r="D36" i="4"/>
  <c r="E36" s="1"/>
  <c r="V36" i="3" s="1"/>
  <c r="D34" i="4"/>
  <c r="E34" s="1"/>
  <c r="V34" i="3" s="1"/>
  <c r="D32" i="4"/>
  <c r="E32" s="1"/>
  <c r="V32" i="3" s="1"/>
  <c r="D30" i="4"/>
  <c r="E30" s="1"/>
  <c r="V30" i="3" s="1"/>
  <c r="D28" i="4"/>
  <c r="E28" s="1"/>
  <c r="V28" i="3" s="1"/>
  <c r="D26" i="4"/>
  <c r="E26" s="1"/>
  <c r="V26" i="3" s="1"/>
  <c r="D24" i="4"/>
  <c r="E24" s="1"/>
  <c r="V24" i="3" s="1"/>
  <c r="D22" i="4"/>
  <c r="E22" s="1"/>
  <c r="V22" i="3" s="1"/>
  <c r="D20" i="4"/>
  <c r="E20" s="1"/>
  <c r="V20" i="3" s="1"/>
  <c r="D18" i="4"/>
  <c r="E18" s="1"/>
  <c r="V18" i="3" s="1"/>
  <c r="D16" i="4"/>
  <c r="E16" s="1"/>
  <c r="V16" i="3" s="1"/>
  <c r="D14" i="4"/>
  <c r="E14" s="1"/>
  <c r="V14" i="3" s="1"/>
  <c r="D12" i="4"/>
  <c r="E12" s="1"/>
  <c r="V12" i="3" s="1"/>
  <c r="I44" i="4" l="1"/>
  <c r="J44" s="1"/>
  <c r="Z44" i="3" s="1"/>
  <c r="I40" i="4"/>
  <c r="J40" s="1"/>
  <c r="Z40" i="3" s="1"/>
  <c r="I36" i="4"/>
  <c r="J36" s="1"/>
  <c r="Z36" i="3" s="1"/>
  <c r="I32" i="4"/>
  <c r="J32" s="1"/>
  <c r="Z32" i="3" s="1"/>
  <c r="I28" i="4"/>
  <c r="J28" s="1"/>
  <c r="Z28" i="3" s="1"/>
  <c r="I24" i="4"/>
  <c r="J24" s="1"/>
  <c r="Z24" i="3" s="1"/>
  <c r="I20" i="4"/>
  <c r="J20" s="1"/>
  <c r="Z20" i="3" s="1"/>
  <c r="I16" i="4"/>
  <c r="J16" s="1"/>
  <c r="Z16" i="3" s="1"/>
  <c r="I12" i="4"/>
  <c r="J12" s="1"/>
  <c r="Z12" i="3" s="1"/>
  <c r="I43" i="4"/>
  <c r="J43" s="1"/>
  <c r="Z43" i="3" s="1"/>
  <c r="I39" i="4"/>
  <c r="J39" s="1"/>
  <c r="Z39" i="3" s="1"/>
  <c r="I35" i="4"/>
  <c r="J35" s="1"/>
  <c r="Z35" i="3" s="1"/>
  <c r="I31" i="4"/>
  <c r="J31" s="1"/>
  <c r="Z31" i="3" s="1"/>
  <c r="I27" i="4"/>
  <c r="J27" s="1"/>
  <c r="Z27" i="3" s="1"/>
  <c r="I23" i="4"/>
  <c r="J23" s="1"/>
  <c r="Z23" i="3" s="1"/>
  <c r="I19" i="4"/>
  <c r="J19" s="1"/>
  <c r="Z19" i="3" s="1"/>
  <c r="I15" i="4"/>
  <c r="J15" s="1"/>
  <c r="Z15" i="3" s="1"/>
  <c r="I11" i="4"/>
  <c r="J11" s="1"/>
  <c r="Z11" i="3" s="1"/>
  <c r="I10" i="4"/>
  <c r="J10" s="1"/>
  <c r="Z10" i="3" s="1"/>
  <c r="I42" i="4"/>
  <c r="J42" s="1"/>
  <c r="Z42" i="3" s="1"/>
  <c r="I38" i="4"/>
  <c r="J38" s="1"/>
  <c r="Z38" i="3" s="1"/>
  <c r="I34" i="4"/>
  <c r="J34" s="1"/>
  <c r="Z34" i="3" s="1"/>
  <c r="I30" i="4"/>
  <c r="J30" s="1"/>
  <c r="Z30" i="3" s="1"/>
  <c r="I26" i="4"/>
  <c r="J26" s="1"/>
  <c r="Z26" i="3" s="1"/>
  <c r="I22" i="4"/>
  <c r="J22" s="1"/>
  <c r="Z22" i="3" s="1"/>
  <c r="I18" i="4"/>
  <c r="J18" s="1"/>
  <c r="Z18" i="3" s="1"/>
  <c r="I14" i="4"/>
  <c r="J14" s="1"/>
  <c r="Z14" i="3" s="1"/>
  <c r="I41" i="4"/>
  <c r="J41" s="1"/>
  <c r="Z41" i="3" s="1"/>
  <c r="I37" i="4"/>
  <c r="J37" s="1"/>
  <c r="Z37" i="3" s="1"/>
  <c r="I33" i="4"/>
  <c r="J33" s="1"/>
  <c r="Z33" i="3" s="1"/>
  <c r="I29" i="4"/>
  <c r="J29" s="1"/>
  <c r="Z29" i="3" s="1"/>
  <c r="I25" i="4"/>
  <c r="J25" s="1"/>
  <c r="Z25" i="3" s="1"/>
  <c r="I21" i="4"/>
  <c r="J21" s="1"/>
  <c r="Z21" i="3" s="1"/>
  <c r="I17" i="4"/>
  <c r="J17" s="1"/>
  <c r="Z17" i="3" s="1"/>
  <c r="I13" i="4"/>
  <c r="J13" s="1"/>
  <c r="Z13" i="3" s="1"/>
</calcChain>
</file>

<file path=xl/sharedStrings.xml><?xml version="1.0" encoding="utf-8"?>
<sst xmlns="http://schemas.openxmlformats.org/spreadsheetml/2006/main" count="99" uniqueCount="34">
  <si>
    <t>Hjálparfólk</t>
  </si>
  <si>
    <t>Hjálparfólk á bústovnum</t>
  </si>
  <si>
    <t>Hjálparfólk við ped. ábyrgd</t>
  </si>
  <si>
    <t>Pedagogar á dagstovnum</t>
  </si>
  <si>
    <t>Dagrøktarl. uttan utb.  0 -174</t>
  </si>
  <si>
    <t xml:space="preserve">    Sáttmála-</t>
  </si>
  <si>
    <t xml:space="preserve">   Tænastu-</t>
  </si>
  <si>
    <t>Pedagogar á serstovnum</t>
  </si>
  <si>
    <t>Dagrøktarl. uttan utb.  175 -</t>
  </si>
  <si>
    <t xml:space="preserve">       skala</t>
  </si>
  <si>
    <t xml:space="preserve">     manna-</t>
  </si>
  <si>
    <t xml:space="preserve">      skala</t>
  </si>
  <si>
    <t>Pedagogar á bústovnum</t>
  </si>
  <si>
    <t>Varaleiðari bústovnar</t>
  </si>
  <si>
    <t>Varaleiðari á serstovnum</t>
  </si>
  <si>
    <t>Leið. dagst. 0 - 79</t>
  </si>
  <si>
    <t>Leið. dagst 80 - 119</t>
  </si>
  <si>
    <t>Leið. dagst 120 - 174</t>
  </si>
  <si>
    <t>Leið. dagst. 175 - 290</t>
  </si>
  <si>
    <t>Leiðari búst. stórir</t>
  </si>
  <si>
    <t>Leið. búst. størstu</t>
  </si>
  <si>
    <t>Leiðari lítil stovnur</t>
  </si>
  <si>
    <t>Leiðari størstu stovnum</t>
  </si>
  <si>
    <t>Leið.Bús.smá</t>
  </si>
  <si>
    <t>Leið. stór. Stovnur</t>
  </si>
  <si>
    <t>Varaleiðarar á dagstovnum 0 - 79, + 1 lønarstig</t>
  </si>
  <si>
    <t>Varaleiðarar á dagstovnum 80 - 119, + 2 lønarstig</t>
  </si>
  <si>
    <t>Varaleiðarar á dagstovnum 120 -, + 3 lønarstig</t>
  </si>
  <si>
    <t>Lønartalva pr. 1. okt. 2010</t>
  </si>
  <si>
    <t>Lønartalva pr. 1. okt. 2011</t>
  </si>
  <si>
    <t>Lønartalva pr. 1. okt. 2012</t>
  </si>
  <si>
    <t>ped</t>
  </si>
  <si>
    <t>sátt</t>
  </si>
  <si>
    <t>tæn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</si>
</sst>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0" xfId="0" applyFo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164" fontId="7" fillId="2" borderId="0" xfId="1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5" fillId="2" borderId="0" xfId="0" applyFont="1" applyFill="1" applyBorder="1"/>
    <xf numFmtId="0" fontId="3" fillId="0" borderId="0" xfId="0" applyFont="1" applyAlignment="1"/>
    <xf numFmtId="0" fontId="3" fillId="0" borderId="0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Fill="1" applyBorder="1"/>
    <xf numFmtId="0" fontId="4" fillId="0" borderId="2" xfId="0" applyFont="1" applyBorder="1"/>
    <xf numFmtId="0" fontId="4" fillId="0" borderId="0" xfId="0" applyFont="1"/>
    <xf numFmtId="164" fontId="4" fillId="0" borderId="3" xfId="1" applyNumberFormat="1" applyFont="1" applyBorder="1"/>
    <xf numFmtId="0" fontId="4" fillId="0" borderId="5" xfId="0" applyFont="1" applyBorder="1"/>
    <xf numFmtId="164" fontId="4" fillId="0" borderId="6" xfId="1" applyNumberFormat="1" applyFont="1" applyBorder="1"/>
    <xf numFmtId="0" fontId="9" fillId="0" borderId="7" xfId="0" applyFont="1" applyBorder="1" applyAlignment="1">
      <alignment horizontal="center"/>
    </xf>
    <xf numFmtId="0" fontId="3" fillId="0" borderId="7" xfId="0" applyFont="1" applyBorder="1" applyAlignment="1"/>
    <xf numFmtId="0" fontId="3" fillId="0" borderId="7" xfId="0" applyFont="1" applyBorder="1"/>
    <xf numFmtId="2" fontId="4" fillId="0" borderId="5" xfId="2" applyNumberFormat="1" applyFont="1" applyBorder="1"/>
    <xf numFmtId="0" fontId="4" fillId="0" borderId="7" xfId="0" applyFont="1" applyBorder="1"/>
    <xf numFmtId="164" fontId="4" fillId="0" borderId="10" xfId="1" applyNumberFormat="1" applyFont="1" applyBorder="1"/>
    <xf numFmtId="0" fontId="5" fillId="0" borderId="7" xfId="0" applyFont="1" applyBorder="1"/>
    <xf numFmtId="0" fontId="10" fillId="3" borderId="0" xfId="0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4" fontId="10" fillId="0" borderId="3" xfId="0" applyNumberFormat="1" applyFont="1" applyBorder="1"/>
    <xf numFmtId="0" fontId="3" fillId="0" borderId="1" xfId="0" applyFont="1" applyBorder="1" applyAlignment="1">
      <alignment horizontal="center"/>
    </xf>
    <xf numFmtId="164" fontId="3" fillId="0" borderId="3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4" fontId="10" fillId="0" borderId="6" xfId="0" applyNumberFormat="1" applyFont="1" applyBorder="1"/>
    <xf numFmtId="164" fontId="3" fillId="0" borderId="6" xfId="1" applyNumberFormat="1" applyFont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4" fontId="10" fillId="0" borderId="10" xfId="0" applyNumberFormat="1" applyFont="1" applyBorder="1"/>
    <xf numFmtId="0" fontId="3" fillId="0" borderId="8" xfId="0" applyFont="1" applyBorder="1" applyAlignment="1">
      <alignment horizontal="center"/>
    </xf>
    <xf numFmtId="164" fontId="3" fillId="0" borderId="10" xfId="1" applyNumberFormat="1" applyFont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Border="1"/>
    <xf numFmtId="0" fontId="10" fillId="0" borderId="7" xfId="0" applyFont="1" applyBorder="1"/>
    <xf numFmtId="0" fontId="10" fillId="2" borderId="7" xfId="0" applyFont="1" applyFill="1" applyBorder="1"/>
    <xf numFmtId="0" fontId="3" fillId="0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7" xfId="0" applyFont="1" applyFill="1" applyBorder="1"/>
    <xf numFmtId="0" fontId="3" fillId="0" borderId="7" xfId="0" applyFont="1" applyFill="1" applyBorder="1"/>
    <xf numFmtId="164" fontId="3" fillId="0" borderId="9" xfId="1" applyNumberFormat="1" applyFont="1" applyBorder="1" applyAlignment="1">
      <alignment horizontal="center"/>
    </xf>
    <xf numFmtId="0" fontId="5" fillId="6" borderId="7" xfId="0" applyFont="1" applyFill="1" applyBorder="1"/>
    <xf numFmtId="0" fontId="3" fillId="2" borderId="0" xfId="0" applyFont="1" applyFill="1" applyAlignment="1">
      <alignment horizontal="center" textRotation="90"/>
    </xf>
    <xf numFmtId="0" fontId="3" fillId="7" borderId="0" xfId="0" applyFont="1" applyFill="1" applyAlignment="1">
      <alignment horizontal="center"/>
    </xf>
    <xf numFmtId="0" fontId="3" fillId="4" borderId="0" xfId="0" applyFont="1" applyFill="1" applyBorder="1"/>
    <xf numFmtId="1" fontId="3" fillId="0" borderId="0" xfId="0" applyNumberFormat="1" applyFont="1" applyFill="1" applyBorder="1"/>
    <xf numFmtId="1" fontId="3" fillId="0" borderId="0" xfId="0" applyNumberFormat="1" applyFont="1" applyBorder="1"/>
    <xf numFmtId="0" fontId="5" fillId="6" borderId="0" xfId="0" applyFont="1" applyFill="1" applyBorder="1"/>
    <xf numFmtId="0" fontId="3" fillId="5" borderId="0" xfId="0" applyFont="1" applyFill="1" applyBorder="1"/>
    <xf numFmtId="1" fontId="3" fillId="2" borderId="0" xfId="0" applyNumberFormat="1" applyFont="1" applyFill="1" applyBorder="1"/>
    <xf numFmtId="0" fontId="3" fillId="0" borderId="0" xfId="0" applyFont="1" applyBorder="1" applyAlignment="1">
      <alignment textRotation="90"/>
    </xf>
    <xf numFmtId="0" fontId="3" fillId="5" borderId="0" xfId="0" applyFont="1" applyFill="1" applyBorder="1" applyAlignment="1">
      <alignment textRotation="90"/>
    </xf>
    <xf numFmtId="0" fontId="3" fillId="2" borderId="0" xfId="0" applyFont="1" applyFill="1" applyBorder="1" applyAlignment="1">
      <alignment textRotation="90"/>
    </xf>
    <xf numFmtId="0" fontId="3" fillId="7" borderId="7" xfId="0" applyFont="1" applyFill="1" applyBorder="1" applyAlignment="1">
      <alignment horizontal="center"/>
    </xf>
    <xf numFmtId="0" fontId="3" fillId="0" borderId="7" xfId="0" applyFont="1" applyBorder="1" applyAlignment="1">
      <alignment textRotation="90"/>
    </xf>
    <xf numFmtId="0" fontId="3" fillId="4" borderId="7" xfId="0" applyFont="1" applyFill="1" applyBorder="1"/>
    <xf numFmtId="0" fontId="3" fillId="5" borderId="7" xfId="0" applyFont="1" applyFill="1" applyBorder="1"/>
    <xf numFmtId="0" fontId="3" fillId="0" borderId="0" xfId="0" applyFont="1" applyFill="1" applyBorder="1" applyAlignment="1"/>
    <xf numFmtId="1" fontId="3" fillId="2" borderId="7" xfId="0" applyNumberFormat="1" applyFont="1" applyFill="1" applyBorder="1"/>
    <xf numFmtId="0" fontId="5" fillId="0" borderId="8" xfId="0" applyFont="1" applyBorder="1"/>
    <xf numFmtId="0" fontId="3" fillId="5" borderId="0" xfId="0" applyFont="1" applyFill="1" applyBorder="1" applyAlignment="1"/>
    <xf numFmtId="0" fontId="3" fillId="0" borderId="0" xfId="0" quotePrefix="1" applyFont="1" applyFill="1" applyBorder="1" applyAlignment="1"/>
    <xf numFmtId="4" fontId="10" fillId="0" borderId="2" xfId="0" applyNumberFormat="1" applyFont="1" applyBorder="1"/>
    <xf numFmtId="0" fontId="5" fillId="0" borderId="4" xfId="0" applyFont="1" applyBorder="1" applyAlignment="1"/>
    <xf numFmtId="0" fontId="3" fillId="6" borderId="0" xfId="0" applyFont="1" applyFill="1" applyBorder="1" applyAlignment="1">
      <alignment horizontal="center"/>
    </xf>
    <xf numFmtId="4" fontId="10" fillId="0" borderId="5" xfId="0" applyNumberFormat="1" applyFont="1" applyBorder="1"/>
    <xf numFmtId="0" fontId="5" fillId="6" borderId="0" xfId="0" applyFont="1" applyFill="1"/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textRotation="90"/>
    </xf>
    <xf numFmtId="0" fontId="3" fillId="7" borderId="0" xfId="0" applyFont="1" applyFill="1"/>
    <xf numFmtId="0" fontId="3" fillId="6" borderId="0" xfId="0" applyFont="1" applyFill="1" applyBorder="1"/>
    <xf numFmtId="0" fontId="3" fillId="3" borderId="7" xfId="0" applyFont="1" applyFill="1" applyBorder="1" applyAlignment="1">
      <alignment horizontal="center"/>
    </xf>
    <xf numFmtId="0" fontId="3" fillId="0" borderId="0" xfId="0" applyFont="1" applyFill="1" applyBorder="1" applyAlignment="1">
      <alignment textRotation="90"/>
    </xf>
    <xf numFmtId="0" fontId="3" fillId="6" borderId="7" xfId="0" applyFont="1" applyFill="1" applyBorder="1" applyAlignment="1">
      <alignment horizontal="center"/>
    </xf>
    <xf numFmtId="4" fontId="10" fillId="0" borderId="9" xfId="0" applyNumberFormat="1" applyFont="1" applyBorder="1"/>
    <xf numFmtId="0" fontId="3" fillId="3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6" borderId="0" xfId="0" applyFont="1" applyFill="1" applyBorder="1" applyAlignment="1"/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4" borderId="0" xfId="0" applyFont="1" applyFill="1"/>
    <xf numFmtId="0" fontId="3" fillId="2" borderId="0" xfId="0" applyFont="1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8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5" fillId="3" borderId="7" xfId="0" applyFont="1" applyFill="1" applyBorder="1"/>
    <xf numFmtId="0" fontId="3" fillId="3" borderId="0" xfId="0" applyFont="1" applyFill="1"/>
    <xf numFmtId="0" fontId="3" fillId="5" borderId="0" xfId="0" applyFont="1" applyFill="1"/>
    <xf numFmtId="0" fontId="3" fillId="10" borderId="0" xfId="0" applyFont="1" applyFill="1"/>
    <xf numFmtId="0" fontId="3" fillId="8" borderId="0" xfId="0" applyFont="1" applyFill="1"/>
    <xf numFmtId="0" fontId="3" fillId="9" borderId="0" xfId="0" applyFont="1" applyFill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3" fillId="8" borderId="0" xfId="0" applyFont="1" applyFill="1" applyBorder="1" applyAlignment="1">
      <alignment horizontal="center"/>
    </xf>
    <xf numFmtId="0" fontId="3" fillId="9" borderId="0" xfId="0" applyFont="1" applyFill="1"/>
    <xf numFmtId="0" fontId="3" fillId="0" borderId="0" xfId="0" applyFont="1" applyFill="1"/>
    <xf numFmtId="0" fontId="3" fillId="2" borderId="0" xfId="0" applyFont="1" applyFill="1"/>
    <xf numFmtId="0" fontId="5" fillId="3" borderId="0" xfId="0" applyFont="1" applyFill="1" applyBorder="1"/>
    <xf numFmtId="0" fontId="5" fillId="5" borderId="0" xfId="0" applyFont="1" applyFill="1"/>
    <xf numFmtId="0" fontId="3" fillId="10" borderId="0" xfId="0" applyFont="1" applyFill="1" applyBorder="1"/>
    <xf numFmtId="0" fontId="3" fillId="9" borderId="7" xfId="0" applyFont="1" applyFill="1" applyBorder="1"/>
    <xf numFmtId="0" fontId="5" fillId="4" borderId="7" xfId="0" applyFont="1" applyFill="1" applyBorder="1"/>
    <xf numFmtId="0" fontId="5" fillId="5" borderId="7" xfId="0" applyFont="1" applyFill="1" applyBorder="1"/>
    <xf numFmtId="0" fontId="5" fillId="5" borderId="0" xfId="0" applyFont="1" applyFill="1" applyBorder="1"/>
    <xf numFmtId="0" fontId="3" fillId="0" borderId="0" xfId="0" applyFont="1" applyAlignment="1">
      <alignment horizontal="center" textRotation="90"/>
    </xf>
    <xf numFmtId="0" fontId="3" fillId="0" borderId="0" xfId="0" applyFont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3" fillId="0" borderId="0" xfId="0" applyFont="1" applyBorder="1" applyAlignment="1">
      <alignment textRotation="90"/>
    </xf>
    <xf numFmtId="0" fontId="5" fillId="0" borderId="4" xfId="0" applyFont="1" applyBorder="1" applyAlignment="1"/>
    <xf numFmtId="0" fontId="3" fillId="0" borderId="0" xfId="0" applyFont="1" applyBorder="1" applyAlignment="1">
      <alignment horizontal="center" textRotation="90"/>
    </xf>
    <xf numFmtId="0" fontId="3" fillId="0" borderId="0" xfId="0" applyFont="1" applyFill="1" applyBorder="1" applyAlignment="1"/>
    <xf numFmtId="0" fontId="3" fillId="0" borderId="7" xfId="0" applyFont="1" applyBorder="1" applyAlignment="1"/>
    <xf numFmtId="43" fontId="0" fillId="0" borderId="0" xfId="1" applyFont="1"/>
    <xf numFmtId="0" fontId="0" fillId="0" borderId="0" xfId="0" applyAlignment="1">
      <alignment horizontal="center"/>
    </xf>
    <xf numFmtId="43" fontId="0" fillId="0" borderId="0" xfId="0" applyNumberFormat="1"/>
    <xf numFmtId="2" fontId="0" fillId="0" borderId="0" xfId="0" applyNumberFormat="1"/>
    <xf numFmtId="0" fontId="12" fillId="0" borderId="0" xfId="0" applyFont="1" applyAlignment="1">
      <alignment horizontal="center"/>
    </xf>
    <xf numFmtId="164" fontId="3" fillId="0" borderId="12" xfId="1" applyNumberFormat="1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Alignment="1">
      <alignment horizontal="center" textRotation="90"/>
    </xf>
    <xf numFmtId="0" fontId="3" fillId="0" borderId="0" xfId="0" applyFont="1" applyAlignment="1"/>
    <xf numFmtId="0" fontId="3" fillId="0" borderId="0" xfId="0" applyFont="1" applyBorder="1" applyAlignment="1">
      <alignment horizontal="center" textRotation="90"/>
    </xf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 textRotation="90"/>
    </xf>
    <xf numFmtId="0" fontId="3" fillId="0" borderId="0" xfId="0" applyFont="1" applyFill="1" applyBorder="1" applyAlignment="1"/>
    <xf numFmtId="0" fontId="0" fillId="0" borderId="0" xfId="0" applyAlignment="1"/>
    <xf numFmtId="0" fontId="3" fillId="0" borderId="11" xfId="0" applyFont="1" applyBorder="1" applyAlignment="1">
      <alignment horizontal="center" textRotation="90"/>
    </xf>
    <xf numFmtId="0" fontId="3" fillId="0" borderId="7" xfId="0" applyFont="1" applyBorder="1" applyAlignment="1"/>
    <xf numFmtId="0" fontId="3" fillId="2" borderId="0" xfId="0" applyFont="1" applyFill="1" applyBorder="1" applyAlignment="1">
      <alignment horizontal="center" textRotation="90"/>
    </xf>
    <xf numFmtId="0" fontId="3" fillId="0" borderId="0" xfId="0" applyFont="1" applyAlignment="1">
      <alignment textRotation="9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0" borderId="0" xfId="0" applyFont="1" applyAlignment="1"/>
    <xf numFmtId="0" fontId="3" fillId="0" borderId="0" xfId="0" applyFont="1" applyBorder="1" applyAlignment="1">
      <alignment textRotation="90"/>
    </xf>
    <xf numFmtId="0" fontId="5" fillId="0" borderId="4" xfId="0" applyFont="1" applyBorder="1" applyAlignment="1">
      <alignment textRotation="90"/>
    </xf>
    <xf numFmtId="0" fontId="5" fillId="0" borderId="4" xfId="0" applyFont="1" applyBorder="1" applyAlignment="1"/>
    <xf numFmtId="0" fontId="5" fillId="0" borderId="0" xfId="0" applyFont="1" applyAlignment="1">
      <alignment textRotation="90"/>
    </xf>
    <xf numFmtId="0" fontId="5" fillId="0" borderId="7" xfId="0" applyFont="1" applyBorder="1" applyAlignment="1">
      <alignment textRotation="90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1" fillId="0" borderId="0" xfId="0" applyFont="1" applyBorder="1" applyAlignment="1">
      <alignment horizontal="center" textRotation="90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3" fillId="0" borderId="11" xfId="0" applyFont="1" applyBorder="1" applyAlignment="1">
      <alignment textRotation="90"/>
    </xf>
    <xf numFmtId="0" fontId="3" fillId="0" borderId="0" xfId="0" quotePrefix="1" applyFont="1" applyFill="1" applyBorder="1" applyAlignment="1">
      <alignment textRotation="90"/>
    </xf>
    <xf numFmtId="0" fontId="3" fillId="0" borderId="5" xfId="0" applyFont="1" applyBorder="1" applyAlignment="1">
      <alignment horizontal="center" textRotation="90"/>
    </xf>
    <xf numFmtId="0" fontId="3" fillId="0" borderId="5" xfId="0" applyFont="1" applyBorder="1" applyAlignment="1"/>
    <xf numFmtId="0" fontId="3" fillId="0" borderId="9" xfId="0" applyFont="1" applyBorder="1" applyAlignment="1"/>
  </cellXfs>
  <cellStyles count="3">
    <cellStyle name="1000-sep (2 dec)" xfId="1" builtinId="3"/>
    <cellStyle name="Normal" xfId="0" builtinId="0"/>
    <cellStyle name="Pro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48"/>
  <sheetViews>
    <sheetView topLeftCell="A16" workbookViewId="0">
      <selection activeCell="AG40" sqref="AG40"/>
    </sheetView>
  </sheetViews>
  <sheetFormatPr defaultRowHeight="15"/>
  <cols>
    <col min="1" max="12" width="2.42578125" style="2" customWidth="1"/>
    <col min="13" max="18" width="2.42578125" style="2" hidden="1" customWidth="1"/>
    <col min="19" max="20" width="2.42578125" style="2" customWidth="1"/>
    <col min="21" max="21" width="4.7109375" customWidth="1"/>
    <col min="22" max="22" width="11.140625" bestFit="1" customWidth="1"/>
    <col min="23" max="23" width="10" hidden="1" customWidth="1"/>
    <col min="24" max="24" width="3.5703125" customWidth="1"/>
    <col min="25" max="25" width="5.7109375" customWidth="1"/>
    <col min="26" max="26" width="11.140625" bestFit="1" customWidth="1"/>
    <col min="27" max="27" width="10.140625" style="3" hidden="1" customWidth="1"/>
    <col min="28" max="31" width="2.42578125" style="4" customWidth="1"/>
    <col min="257" max="268" width="2.42578125" customWidth="1"/>
    <col min="269" max="274" width="0" hidden="1" customWidth="1"/>
    <col min="275" max="276" width="2.42578125" customWidth="1"/>
    <col min="277" max="277" width="4.7109375" customWidth="1"/>
    <col min="278" max="278" width="11.140625" bestFit="1" customWidth="1"/>
    <col min="279" max="279" width="0" hidden="1" customWidth="1"/>
    <col min="280" max="280" width="3.5703125" customWidth="1"/>
    <col min="281" max="281" width="5.7109375" customWidth="1"/>
    <col min="282" max="282" width="11.140625" bestFit="1" customWidth="1"/>
    <col min="283" max="283" width="0" hidden="1" customWidth="1"/>
    <col min="284" max="287" width="2.42578125" customWidth="1"/>
    <col min="513" max="524" width="2.42578125" customWidth="1"/>
    <col min="525" max="530" width="0" hidden="1" customWidth="1"/>
    <col min="531" max="532" width="2.42578125" customWidth="1"/>
    <col min="533" max="533" width="4.7109375" customWidth="1"/>
    <col min="534" max="534" width="11.140625" bestFit="1" customWidth="1"/>
    <col min="535" max="535" width="0" hidden="1" customWidth="1"/>
    <col min="536" max="536" width="3.5703125" customWidth="1"/>
    <col min="537" max="537" width="5.7109375" customWidth="1"/>
    <col min="538" max="538" width="11.140625" bestFit="1" customWidth="1"/>
    <col min="539" max="539" width="0" hidden="1" customWidth="1"/>
    <col min="540" max="543" width="2.42578125" customWidth="1"/>
    <col min="769" max="780" width="2.42578125" customWidth="1"/>
    <col min="781" max="786" width="0" hidden="1" customWidth="1"/>
    <col min="787" max="788" width="2.42578125" customWidth="1"/>
    <col min="789" max="789" width="4.7109375" customWidth="1"/>
    <col min="790" max="790" width="11.140625" bestFit="1" customWidth="1"/>
    <col min="791" max="791" width="0" hidden="1" customWidth="1"/>
    <col min="792" max="792" width="3.5703125" customWidth="1"/>
    <col min="793" max="793" width="5.7109375" customWidth="1"/>
    <col min="794" max="794" width="11.140625" bestFit="1" customWidth="1"/>
    <col min="795" max="795" width="0" hidden="1" customWidth="1"/>
    <col min="796" max="799" width="2.42578125" customWidth="1"/>
    <col min="1025" max="1036" width="2.42578125" customWidth="1"/>
    <col min="1037" max="1042" width="0" hidden="1" customWidth="1"/>
    <col min="1043" max="1044" width="2.42578125" customWidth="1"/>
    <col min="1045" max="1045" width="4.7109375" customWidth="1"/>
    <col min="1046" max="1046" width="11.140625" bestFit="1" customWidth="1"/>
    <col min="1047" max="1047" width="0" hidden="1" customWidth="1"/>
    <col min="1048" max="1048" width="3.5703125" customWidth="1"/>
    <col min="1049" max="1049" width="5.7109375" customWidth="1"/>
    <col min="1050" max="1050" width="11.140625" bestFit="1" customWidth="1"/>
    <col min="1051" max="1051" width="0" hidden="1" customWidth="1"/>
    <col min="1052" max="1055" width="2.42578125" customWidth="1"/>
    <col min="1281" max="1292" width="2.42578125" customWidth="1"/>
    <col min="1293" max="1298" width="0" hidden="1" customWidth="1"/>
    <col min="1299" max="1300" width="2.42578125" customWidth="1"/>
    <col min="1301" max="1301" width="4.7109375" customWidth="1"/>
    <col min="1302" max="1302" width="11.140625" bestFit="1" customWidth="1"/>
    <col min="1303" max="1303" width="0" hidden="1" customWidth="1"/>
    <col min="1304" max="1304" width="3.5703125" customWidth="1"/>
    <col min="1305" max="1305" width="5.7109375" customWidth="1"/>
    <col min="1306" max="1306" width="11.140625" bestFit="1" customWidth="1"/>
    <col min="1307" max="1307" width="0" hidden="1" customWidth="1"/>
    <col min="1308" max="1311" width="2.42578125" customWidth="1"/>
    <col min="1537" max="1548" width="2.42578125" customWidth="1"/>
    <col min="1549" max="1554" width="0" hidden="1" customWidth="1"/>
    <col min="1555" max="1556" width="2.42578125" customWidth="1"/>
    <col min="1557" max="1557" width="4.7109375" customWidth="1"/>
    <col min="1558" max="1558" width="11.140625" bestFit="1" customWidth="1"/>
    <col min="1559" max="1559" width="0" hidden="1" customWidth="1"/>
    <col min="1560" max="1560" width="3.5703125" customWidth="1"/>
    <col min="1561" max="1561" width="5.7109375" customWidth="1"/>
    <col min="1562" max="1562" width="11.140625" bestFit="1" customWidth="1"/>
    <col min="1563" max="1563" width="0" hidden="1" customWidth="1"/>
    <col min="1564" max="1567" width="2.42578125" customWidth="1"/>
    <col min="1793" max="1804" width="2.42578125" customWidth="1"/>
    <col min="1805" max="1810" width="0" hidden="1" customWidth="1"/>
    <col min="1811" max="1812" width="2.42578125" customWidth="1"/>
    <col min="1813" max="1813" width="4.7109375" customWidth="1"/>
    <col min="1814" max="1814" width="11.140625" bestFit="1" customWidth="1"/>
    <col min="1815" max="1815" width="0" hidden="1" customWidth="1"/>
    <col min="1816" max="1816" width="3.5703125" customWidth="1"/>
    <col min="1817" max="1817" width="5.7109375" customWidth="1"/>
    <col min="1818" max="1818" width="11.140625" bestFit="1" customWidth="1"/>
    <col min="1819" max="1819" width="0" hidden="1" customWidth="1"/>
    <col min="1820" max="1823" width="2.42578125" customWidth="1"/>
    <col min="2049" max="2060" width="2.42578125" customWidth="1"/>
    <col min="2061" max="2066" width="0" hidden="1" customWidth="1"/>
    <col min="2067" max="2068" width="2.42578125" customWidth="1"/>
    <col min="2069" max="2069" width="4.7109375" customWidth="1"/>
    <col min="2070" max="2070" width="11.140625" bestFit="1" customWidth="1"/>
    <col min="2071" max="2071" width="0" hidden="1" customWidth="1"/>
    <col min="2072" max="2072" width="3.5703125" customWidth="1"/>
    <col min="2073" max="2073" width="5.7109375" customWidth="1"/>
    <col min="2074" max="2074" width="11.140625" bestFit="1" customWidth="1"/>
    <col min="2075" max="2075" width="0" hidden="1" customWidth="1"/>
    <col min="2076" max="2079" width="2.42578125" customWidth="1"/>
    <col min="2305" max="2316" width="2.42578125" customWidth="1"/>
    <col min="2317" max="2322" width="0" hidden="1" customWidth="1"/>
    <col min="2323" max="2324" width="2.42578125" customWidth="1"/>
    <col min="2325" max="2325" width="4.7109375" customWidth="1"/>
    <col min="2326" max="2326" width="11.140625" bestFit="1" customWidth="1"/>
    <col min="2327" max="2327" width="0" hidden="1" customWidth="1"/>
    <col min="2328" max="2328" width="3.5703125" customWidth="1"/>
    <col min="2329" max="2329" width="5.7109375" customWidth="1"/>
    <col min="2330" max="2330" width="11.140625" bestFit="1" customWidth="1"/>
    <col min="2331" max="2331" width="0" hidden="1" customWidth="1"/>
    <col min="2332" max="2335" width="2.42578125" customWidth="1"/>
    <col min="2561" max="2572" width="2.42578125" customWidth="1"/>
    <col min="2573" max="2578" width="0" hidden="1" customWidth="1"/>
    <col min="2579" max="2580" width="2.42578125" customWidth="1"/>
    <col min="2581" max="2581" width="4.7109375" customWidth="1"/>
    <col min="2582" max="2582" width="11.140625" bestFit="1" customWidth="1"/>
    <col min="2583" max="2583" width="0" hidden="1" customWidth="1"/>
    <col min="2584" max="2584" width="3.5703125" customWidth="1"/>
    <col min="2585" max="2585" width="5.7109375" customWidth="1"/>
    <col min="2586" max="2586" width="11.140625" bestFit="1" customWidth="1"/>
    <col min="2587" max="2587" width="0" hidden="1" customWidth="1"/>
    <col min="2588" max="2591" width="2.42578125" customWidth="1"/>
    <col min="2817" max="2828" width="2.42578125" customWidth="1"/>
    <col min="2829" max="2834" width="0" hidden="1" customWidth="1"/>
    <col min="2835" max="2836" width="2.42578125" customWidth="1"/>
    <col min="2837" max="2837" width="4.7109375" customWidth="1"/>
    <col min="2838" max="2838" width="11.140625" bestFit="1" customWidth="1"/>
    <col min="2839" max="2839" width="0" hidden="1" customWidth="1"/>
    <col min="2840" max="2840" width="3.5703125" customWidth="1"/>
    <col min="2841" max="2841" width="5.7109375" customWidth="1"/>
    <col min="2842" max="2842" width="11.140625" bestFit="1" customWidth="1"/>
    <col min="2843" max="2843" width="0" hidden="1" customWidth="1"/>
    <col min="2844" max="2847" width="2.42578125" customWidth="1"/>
    <col min="3073" max="3084" width="2.42578125" customWidth="1"/>
    <col min="3085" max="3090" width="0" hidden="1" customWidth="1"/>
    <col min="3091" max="3092" width="2.42578125" customWidth="1"/>
    <col min="3093" max="3093" width="4.7109375" customWidth="1"/>
    <col min="3094" max="3094" width="11.140625" bestFit="1" customWidth="1"/>
    <col min="3095" max="3095" width="0" hidden="1" customWidth="1"/>
    <col min="3096" max="3096" width="3.5703125" customWidth="1"/>
    <col min="3097" max="3097" width="5.7109375" customWidth="1"/>
    <col min="3098" max="3098" width="11.140625" bestFit="1" customWidth="1"/>
    <col min="3099" max="3099" width="0" hidden="1" customWidth="1"/>
    <col min="3100" max="3103" width="2.42578125" customWidth="1"/>
    <col min="3329" max="3340" width="2.42578125" customWidth="1"/>
    <col min="3341" max="3346" width="0" hidden="1" customWidth="1"/>
    <col min="3347" max="3348" width="2.42578125" customWidth="1"/>
    <col min="3349" max="3349" width="4.7109375" customWidth="1"/>
    <col min="3350" max="3350" width="11.140625" bestFit="1" customWidth="1"/>
    <col min="3351" max="3351" width="0" hidden="1" customWidth="1"/>
    <col min="3352" max="3352" width="3.5703125" customWidth="1"/>
    <col min="3353" max="3353" width="5.7109375" customWidth="1"/>
    <col min="3354" max="3354" width="11.140625" bestFit="1" customWidth="1"/>
    <col min="3355" max="3355" width="0" hidden="1" customWidth="1"/>
    <col min="3356" max="3359" width="2.42578125" customWidth="1"/>
    <col min="3585" max="3596" width="2.42578125" customWidth="1"/>
    <col min="3597" max="3602" width="0" hidden="1" customWidth="1"/>
    <col min="3603" max="3604" width="2.42578125" customWidth="1"/>
    <col min="3605" max="3605" width="4.7109375" customWidth="1"/>
    <col min="3606" max="3606" width="11.140625" bestFit="1" customWidth="1"/>
    <col min="3607" max="3607" width="0" hidden="1" customWidth="1"/>
    <col min="3608" max="3608" width="3.5703125" customWidth="1"/>
    <col min="3609" max="3609" width="5.7109375" customWidth="1"/>
    <col min="3610" max="3610" width="11.140625" bestFit="1" customWidth="1"/>
    <col min="3611" max="3611" width="0" hidden="1" customWidth="1"/>
    <col min="3612" max="3615" width="2.42578125" customWidth="1"/>
    <col min="3841" max="3852" width="2.42578125" customWidth="1"/>
    <col min="3853" max="3858" width="0" hidden="1" customWidth="1"/>
    <col min="3859" max="3860" width="2.42578125" customWidth="1"/>
    <col min="3861" max="3861" width="4.7109375" customWidth="1"/>
    <col min="3862" max="3862" width="11.140625" bestFit="1" customWidth="1"/>
    <col min="3863" max="3863" width="0" hidden="1" customWidth="1"/>
    <col min="3864" max="3864" width="3.5703125" customWidth="1"/>
    <col min="3865" max="3865" width="5.7109375" customWidth="1"/>
    <col min="3866" max="3866" width="11.140625" bestFit="1" customWidth="1"/>
    <col min="3867" max="3867" width="0" hidden="1" customWidth="1"/>
    <col min="3868" max="3871" width="2.42578125" customWidth="1"/>
    <col min="4097" max="4108" width="2.42578125" customWidth="1"/>
    <col min="4109" max="4114" width="0" hidden="1" customWidth="1"/>
    <col min="4115" max="4116" width="2.42578125" customWidth="1"/>
    <col min="4117" max="4117" width="4.7109375" customWidth="1"/>
    <col min="4118" max="4118" width="11.140625" bestFit="1" customWidth="1"/>
    <col min="4119" max="4119" width="0" hidden="1" customWidth="1"/>
    <col min="4120" max="4120" width="3.5703125" customWidth="1"/>
    <col min="4121" max="4121" width="5.7109375" customWidth="1"/>
    <col min="4122" max="4122" width="11.140625" bestFit="1" customWidth="1"/>
    <col min="4123" max="4123" width="0" hidden="1" customWidth="1"/>
    <col min="4124" max="4127" width="2.42578125" customWidth="1"/>
    <col min="4353" max="4364" width="2.42578125" customWidth="1"/>
    <col min="4365" max="4370" width="0" hidden="1" customWidth="1"/>
    <col min="4371" max="4372" width="2.42578125" customWidth="1"/>
    <col min="4373" max="4373" width="4.7109375" customWidth="1"/>
    <col min="4374" max="4374" width="11.140625" bestFit="1" customWidth="1"/>
    <col min="4375" max="4375" width="0" hidden="1" customWidth="1"/>
    <col min="4376" max="4376" width="3.5703125" customWidth="1"/>
    <col min="4377" max="4377" width="5.7109375" customWidth="1"/>
    <col min="4378" max="4378" width="11.140625" bestFit="1" customWidth="1"/>
    <col min="4379" max="4379" width="0" hidden="1" customWidth="1"/>
    <col min="4380" max="4383" width="2.42578125" customWidth="1"/>
    <col min="4609" max="4620" width="2.42578125" customWidth="1"/>
    <col min="4621" max="4626" width="0" hidden="1" customWidth="1"/>
    <col min="4627" max="4628" width="2.42578125" customWidth="1"/>
    <col min="4629" max="4629" width="4.7109375" customWidth="1"/>
    <col min="4630" max="4630" width="11.140625" bestFit="1" customWidth="1"/>
    <col min="4631" max="4631" width="0" hidden="1" customWidth="1"/>
    <col min="4632" max="4632" width="3.5703125" customWidth="1"/>
    <col min="4633" max="4633" width="5.7109375" customWidth="1"/>
    <col min="4634" max="4634" width="11.140625" bestFit="1" customWidth="1"/>
    <col min="4635" max="4635" width="0" hidden="1" customWidth="1"/>
    <col min="4636" max="4639" width="2.42578125" customWidth="1"/>
    <col min="4865" max="4876" width="2.42578125" customWidth="1"/>
    <col min="4877" max="4882" width="0" hidden="1" customWidth="1"/>
    <col min="4883" max="4884" width="2.42578125" customWidth="1"/>
    <col min="4885" max="4885" width="4.7109375" customWidth="1"/>
    <col min="4886" max="4886" width="11.140625" bestFit="1" customWidth="1"/>
    <col min="4887" max="4887" width="0" hidden="1" customWidth="1"/>
    <col min="4888" max="4888" width="3.5703125" customWidth="1"/>
    <col min="4889" max="4889" width="5.7109375" customWidth="1"/>
    <col min="4890" max="4890" width="11.140625" bestFit="1" customWidth="1"/>
    <col min="4891" max="4891" width="0" hidden="1" customWidth="1"/>
    <col min="4892" max="4895" width="2.42578125" customWidth="1"/>
    <col min="5121" max="5132" width="2.42578125" customWidth="1"/>
    <col min="5133" max="5138" width="0" hidden="1" customWidth="1"/>
    <col min="5139" max="5140" width="2.42578125" customWidth="1"/>
    <col min="5141" max="5141" width="4.7109375" customWidth="1"/>
    <col min="5142" max="5142" width="11.140625" bestFit="1" customWidth="1"/>
    <col min="5143" max="5143" width="0" hidden="1" customWidth="1"/>
    <col min="5144" max="5144" width="3.5703125" customWidth="1"/>
    <col min="5145" max="5145" width="5.7109375" customWidth="1"/>
    <col min="5146" max="5146" width="11.140625" bestFit="1" customWidth="1"/>
    <col min="5147" max="5147" width="0" hidden="1" customWidth="1"/>
    <col min="5148" max="5151" width="2.42578125" customWidth="1"/>
    <col min="5377" max="5388" width="2.42578125" customWidth="1"/>
    <col min="5389" max="5394" width="0" hidden="1" customWidth="1"/>
    <col min="5395" max="5396" width="2.42578125" customWidth="1"/>
    <col min="5397" max="5397" width="4.7109375" customWidth="1"/>
    <col min="5398" max="5398" width="11.140625" bestFit="1" customWidth="1"/>
    <col min="5399" max="5399" width="0" hidden="1" customWidth="1"/>
    <col min="5400" max="5400" width="3.5703125" customWidth="1"/>
    <col min="5401" max="5401" width="5.7109375" customWidth="1"/>
    <col min="5402" max="5402" width="11.140625" bestFit="1" customWidth="1"/>
    <col min="5403" max="5403" width="0" hidden="1" customWidth="1"/>
    <col min="5404" max="5407" width="2.42578125" customWidth="1"/>
    <col min="5633" max="5644" width="2.42578125" customWidth="1"/>
    <col min="5645" max="5650" width="0" hidden="1" customWidth="1"/>
    <col min="5651" max="5652" width="2.42578125" customWidth="1"/>
    <col min="5653" max="5653" width="4.7109375" customWidth="1"/>
    <col min="5654" max="5654" width="11.140625" bestFit="1" customWidth="1"/>
    <col min="5655" max="5655" width="0" hidden="1" customWidth="1"/>
    <col min="5656" max="5656" width="3.5703125" customWidth="1"/>
    <col min="5657" max="5657" width="5.7109375" customWidth="1"/>
    <col min="5658" max="5658" width="11.140625" bestFit="1" customWidth="1"/>
    <col min="5659" max="5659" width="0" hidden="1" customWidth="1"/>
    <col min="5660" max="5663" width="2.42578125" customWidth="1"/>
    <col min="5889" max="5900" width="2.42578125" customWidth="1"/>
    <col min="5901" max="5906" width="0" hidden="1" customWidth="1"/>
    <col min="5907" max="5908" width="2.42578125" customWidth="1"/>
    <col min="5909" max="5909" width="4.7109375" customWidth="1"/>
    <col min="5910" max="5910" width="11.140625" bestFit="1" customWidth="1"/>
    <col min="5911" max="5911" width="0" hidden="1" customWidth="1"/>
    <col min="5912" max="5912" width="3.5703125" customWidth="1"/>
    <col min="5913" max="5913" width="5.7109375" customWidth="1"/>
    <col min="5914" max="5914" width="11.140625" bestFit="1" customWidth="1"/>
    <col min="5915" max="5915" width="0" hidden="1" customWidth="1"/>
    <col min="5916" max="5919" width="2.42578125" customWidth="1"/>
    <col min="6145" max="6156" width="2.42578125" customWidth="1"/>
    <col min="6157" max="6162" width="0" hidden="1" customWidth="1"/>
    <col min="6163" max="6164" width="2.42578125" customWidth="1"/>
    <col min="6165" max="6165" width="4.7109375" customWidth="1"/>
    <col min="6166" max="6166" width="11.140625" bestFit="1" customWidth="1"/>
    <col min="6167" max="6167" width="0" hidden="1" customWidth="1"/>
    <col min="6168" max="6168" width="3.5703125" customWidth="1"/>
    <col min="6169" max="6169" width="5.7109375" customWidth="1"/>
    <col min="6170" max="6170" width="11.140625" bestFit="1" customWidth="1"/>
    <col min="6171" max="6171" width="0" hidden="1" customWidth="1"/>
    <col min="6172" max="6175" width="2.42578125" customWidth="1"/>
    <col min="6401" max="6412" width="2.42578125" customWidth="1"/>
    <col min="6413" max="6418" width="0" hidden="1" customWidth="1"/>
    <col min="6419" max="6420" width="2.42578125" customWidth="1"/>
    <col min="6421" max="6421" width="4.7109375" customWidth="1"/>
    <col min="6422" max="6422" width="11.140625" bestFit="1" customWidth="1"/>
    <col min="6423" max="6423" width="0" hidden="1" customWidth="1"/>
    <col min="6424" max="6424" width="3.5703125" customWidth="1"/>
    <col min="6425" max="6425" width="5.7109375" customWidth="1"/>
    <col min="6426" max="6426" width="11.140625" bestFit="1" customWidth="1"/>
    <col min="6427" max="6427" width="0" hidden="1" customWidth="1"/>
    <col min="6428" max="6431" width="2.42578125" customWidth="1"/>
    <col min="6657" max="6668" width="2.42578125" customWidth="1"/>
    <col min="6669" max="6674" width="0" hidden="1" customWidth="1"/>
    <col min="6675" max="6676" width="2.42578125" customWidth="1"/>
    <col min="6677" max="6677" width="4.7109375" customWidth="1"/>
    <col min="6678" max="6678" width="11.140625" bestFit="1" customWidth="1"/>
    <col min="6679" max="6679" width="0" hidden="1" customWidth="1"/>
    <col min="6680" max="6680" width="3.5703125" customWidth="1"/>
    <col min="6681" max="6681" width="5.7109375" customWidth="1"/>
    <col min="6682" max="6682" width="11.140625" bestFit="1" customWidth="1"/>
    <col min="6683" max="6683" width="0" hidden="1" customWidth="1"/>
    <col min="6684" max="6687" width="2.42578125" customWidth="1"/>
    <col min="6913" max="6924" width="2.42578125" customWidth="1"/>
    <col min="6925" max="6930" width="0" hidden="1" customWidth="1"/>
    <col min="6931" max="6932" width="2.42578125" customWidth="1"/>
    <col min="6933" max="6933" width="4.7109375" customWidth="1"/>
    <col min="6934" max="6934" width="11.140625" bestFit="1" customWidth="1"/>
    <col min="6935" max="6935" width="0" hidden="1" customWidth="1"/>
    <col min="6936" max="6936" width="3.5703125" customWidth="1"/>
    <col min="6937" max="6937" width="5.7109375" customWidth="1"/>
    <col min="6938" max="6938" width="11.140625" bestFit="1" customWidth="1"/>
    <col min="6939" max="6939" width="0" hidden="1" customWidth="1"/>
    <col min="6940" max="6943" width="2.42578125" customWidth="1"/>
    <col min="7169" max="7180" width="2.42578125" customWidth="1"/>
    <col min="7181" max="7186" width="0" hidden="1" customWidth="1"/>
    <col min="7187" max="7188" width="2.42578125" customWidth="1"/>
    <col min="7189" max="7189" width="4.7109375" customWidth="1"/>
    <col min="7190" max="7190" width="11.140625" bestFit="1" customWidth="1"/>
    <col min="7191" max="7191" width="0" hidden="1" customWidth="1"/>
    <col min="7192" max="7192" width="3.5703125" customWidth="1"/>
    <col min="7193" max="7193" width="5.7109375" customWidth="1"/>
    <col min="7194" max="7194" width="11.140625" bestFit="1" customWidth="1"/>
    <col min="7195" max="7195" width="0" hidden="1" customWidth="1"/>
    <col min="7196" max="7199" width="2.42578125" customWidth="1"/>
    <col min="7425" max="7436" width="2.42578125" customWidth="1"/>
    <col min="7437" max="7442" width="0" hidden="1" customWidth="1"/>
    <col min="7443" max="7444" width="2.42578125" customWidth="1"/>
    <col min="7445" max="7445" width="4.7109375" customWidth="1"/>
    <col min="7446" max="7446" width="11.140625" bestFit="1" customWidth="1"/>
    <col min="7447" max="7447" width="0" hidden="1" customWidth="1"/>
    <col min="7448" max="7448" width="3.5703125" customWidth="1"/>
    <col min="7449" max="7449" width="5.7109375" customWidth="1"/>
    <col min="7450" max="7450" width="11.140625" bestFit="1" customWidth="1"/>
    <col min="7451" max="7451" width="0" hidden="1" customWidth="1"/>
    <col min="7452" max="7455" width="2.42578125" customWidth="1"/>
    <col min="7681" max="7692" width="2.42578125" customWidth="1"/>
    <col min="7693" max="7698" width="0" hidden="1" customWidth="1"/>
    <col min="7699" max="7700" width="2.42578125" customWidth="1"/>
    <col min="7701" max="7701" width="4.7109375" customWidth="1"/>
    <col min="7702" max="7702" width="11.140625" bestFit="1" customWidth="1"/>
    <col min="7703" max="7703" width="0" hidden="1" customWidth="1"/>
    <col min="7704" max="7704" width="3.5703125" customWidth="1"/>
    <col min="7705" max="7705" width="5.7109375" customWidth="1"/>
    <col min="7706" max="7706" width="11.140625" bestFit="1" customWidth="1"/>
    <col min="7707" max="7707" width="0" hidden="1" customWidth="1"/>
    <col min="7708" max="7711" width="2.42578125" customWidth="1"/>
    <col min="7937" max="7948" width="2.42578125" customWidth="1"/>
    <col min="7949" max="7954" width="0" hidden="1" customWidth="1"/>
    <col min="7955" max="7956" width="2.42578125" customWidth="1"/>
    <col min="7957" max="7957" width="4.7109375" customWidth="1"/>
    <col min="7958" max="7958" width="11.140625" bestFit="1" customWidth="1"/>
    <col min="7959" max="7959" width="0" hidden="1" customWidth="1"/>
    <col min="7960" max="7960" width="3.5703125" customWidth="1"/>
    <col min="7961" max="7961" width="5.7109375" customWidth="1"/>
    <col min="7962" max="7962" width="11.140625" bestFit="1" customWidth="1"/>
    <col min="7963" max="7963" width="0" hidden="1" customWidth="1"/>
    <col min="7964" max="7967" width="2.42578125" customWidth="1"/>
    <col min="8193" max="8204" width="2.42578125" customWidth="1"/>
    <col min="8205" max="8210" width="0" hidden="1" customWidth="1"/>
    <col min="8211" max="8212" width="2.42578125" customWidth="1"/>
    <col min="8213" max="8213" width="4.7109375" customWidth="1"/>
    <col min="8214" max="8214" width="11.140625" bestFit="1" customWidth="1"/>
    <col min="8215" max="8215" width="0" hidden="1" customWidth="1"/>
    <col min="8216" max="8216" width="3.5703125" customWidth="1"/>
    <col min="8217" max="8217" width="5.7109375" customWidth="1"/>
    <col min="8218" max="8218" width="11.140625" bestFit="1" customWidth="1"/>
    <col min="8219" max="8219" width="0" hidden="1" customWidth="1"/>
    <col min="8220" max="8223" width="2.42578125" customWidth="1"/>
    <col min="8449" max="8460" width="2.42578125" customWidth="1"/>
    <col min="8461" max="8466" width="0" hidden="1" customWidth="1"/>
    <col min="8467" max="8468" width="2.42578125" customWidth="1"/>
    <col min="8469" max="8469" width="4.7109375" customWidth="1"/>
    <col min="8470" max="8470" width="11.140625" bestFit="1" customWidth="1"/>
    <col min="8471" max="8471" width="0" hidden="1" customWidth="1"/>
    <col min="8472" max="8472" width="3.5703125" customWidth="1"/>
    <col min="8473" max="8473" width="5.7109375" customWidth="1"/>
    <col min="8474" max="8474" width="11.140625" bestFit="1" customWidth="1"/>
    <col min="8475" max="8475" width="0" hidden="1" customWidth="1"/>
    <col min="8476" max="8479" width="2.42578125" customWidth="1"/>
    <col min="8705" max="8716" width="2.42578125" customWidth="1"/>
    <col min="8717" max="8722" width="0" hidden="1" customWidth="1"/>
    <col min="8723" max="8724" width="2.42578125" customWidth="1"/>
    <col min="8725" max="8725" width="4.7109375" customWidth="1"/>
    <col min="8726" max="8726" width="11.140625" bestFit="1" customWidth="1"/>
    <col min="8727" max="8727" width="0" hidden="1" customWidth="1"/>
    <col min="8728" max="8728" width="3.5703125" customWidth="1"/>
    <col min="8729" max="8729" width="5.7109375" customWidth="1"/>
    <col min="8730" max="8730" width="11.140625" bestFit="1" customWidth="1"/>
    <col min="8731" max="8731" width="0" hidden="1" customWidth="1"/>
    <col min="8732" max="8735" width="2.42578125" customWidth="1"/>
    <col min="8961" max="8972" width="2.42578125" customWidth="1"/>
    <col min="8973" max="8978" width="0" hidden="1" customWidth="1"/>
    <col min="8979" max="8980" width="2.42578125" customWidth="1"/>
    <col min="8981" max="8981" width="4.7109375" customWidth="1"/>
    <col min="8982" max="8982" width="11.140625" bestFit="1" customWidth="1"/>
    <col min="8983" max="8983" width="0" hidden="1" customWidth="1"/>
    <col min="8984" max="8984" width="3.5703125" customWidth="1"/>
    <col min="8985" max="8985" width="5.7109375" customWidth="1"/>
    <col min="8986" max="8986" width="11.140625" bestFit="1" customWidth="1"/>
    <col min="8987" max="8987" width="0" hidden="1" customWidth="1"/>
    <col min="8988" max="8991" width="2.42578125" customWidth="1"/>
    <col min="9217" max="9228" width="2.42578125" customWidth="1"/>
    <col min="9229" max="9234" width="0" hidden="1" customWidth="1"/>
    <col min="9235" max="9236" width="2.42578125" customWidth="1"/>
    <col min="9237" max="9237" width="4.7109375" customWidth="1"/>
    <col min="9238" max="9238" width="11.140625" bestFit="1" customWidth="1"/>
    <col min="9239" max="9239" width="0" hidden="1" customWidth="1"/>
    <col min="9240" max="9240" width="3.5703125" customWidth="1"/>
    <col min="9241" max="9241" width="5.7109375" customWidth="1"/>
    <col min="9242" max="9242" width="11.140625" bestFit="1" customWidth="1"/>
    <col min="9243" max="9243" width="0" hidden="1" customWidth="1"/>
    <col min="9244" max="9247" width="2.42578125" customWidth="1"/>
    <col min="9473" max="9484" width="2.42578125" customWidth="1"/>
    <col min="9485" max="9490" width="0" hidden="1" customWidth="1"/>
    <col min="9491" max="9492" width="2.42578125" customWidth="1"/>
    <col min="9493" max="9493" width="4.7109375" customWidth="1"/>
    <col min="9494" max="9494" width="11.140625" bestFit="1" customWidth="1"/>
    <col min="9495" max="9495" width="0" hidden="1" customWidth="1"/>
    <col min="9496" max="9496" width="3.5703125" customWidth="1"/>
    <col min="9497" max="9497" width="5.7109375" customWidth="1"/>
    <col min="9498" max="9498" width="11.140625" bestFit="1" customWidth="1"/>
    <col min="9499" max="9499" width="0" hidden="1" customWidth="1"/>
    <col min="9500" max="9503" width="2.42578125" customWidth="1"/>
    <col min="9729" max="9740" width="2.42578125" customWidth="1"/>
    <col min="9741" max="9746" width="0" hidden="1" customWidth="1"/>
    <col min="9747" max="9748" width="2.42578125" customWidth="1"/>
    <col min="9749" max="9749" width="4.7109375" customWidth="1"/>
    <col min="9750" max="9750" width="11.140625" bestFit="1" customWidth="1"/>
    <col min="9751" max="9751" width="0" hidden="1" customWidth="1"/>
    <col min="9752" max="9752" width="3.5703125" customWidth="1"/>
    <col min="9753" max="9753" width="5.7109375" customWidth="1"/>
    <col min="9754" max="9754" width="11.140625" bestFit="1" customWidth="1"/>
    <col min="9755" max="9755" width="0" hidden="1" customWidth="1"/>
    <col min="9756" max="9759" width="2.42578125" customWidth="1"/>
    <col min="9985" max="9996" width="2.42578125" customWidth="1"/>
    <col min="9997" max="10002" width="0" hidden="1" customWidth="1"/>
    <col min="10003" max="10004" width="2.42578125" customWidth="1"/>
    <col min="10005" max="10005" width="4.7109375" customWidth="1"/>
    <col min="10006" max="10006" width="11.140625" bestFit="1" customWidth="1"/>
    <col min="10007" max="10007" width="0" hidden="1" customWidth="1"/>
    <col min="10008" max="10008" width="3.5703125" customWidth="1"/>
    <col min="10009" max="10009" width="5.7109375" customWidth="1"/>
    <col min="10010" max="10010" width="11.140625" bestFit="1" customWidth="1"/>
    <col min="10011" max="10011" width="0" hidden="1" customWidth="1"/>
    <col min="10012" max="10015" width="2.42578125" customWidth="1"/>
    <col min="10241" max="10252" width="2.42578125" customWidth="1"/>
    <col min="10253" max="10258" width="0" hidden="1" customWidth="1"/>
    <col min="10259" max="10260" width="2.42578125" customWidth="1"/>
    <col min="10261" max="10261" width="4.7109375" customWidth="1"/>
    <col min="10262" max="10262" width="11.140625" bestFit="1" customWidth="1"/>
    <col min="10263" max="10263" width="0" hidden="1" customWidth="1"/>
    <col min="10264" max="10264" width="3.5703125" customWidth="1"/>
    <col min="10265" max="10265" width="5.7109375" customWidth="1"/>
    <col min="10266" max="10266" width="11.140625" bestFit="1" customWidth="1"/>
    <col min="10267" max="10267" width="0" hidden="1" customWidth="1"/>
    <col min="10268" max="10271" width="2.42578125" customWidth="1"/>
    <col min="10497" max="10508" width="2.42578125" customWidth="1"/>
    <col min="10509" max="10514" width="0" hidden="1" customWidth="1"/>
    <col min="10515" max="10516" width="2.42578125" customWidth="1"/>
    <col min="10517" max="10517" width="4.7109375" customWidth="1"/>
    <col min="10518" max="10518" width="11.140625" bestFit="1" customWidth="1"/>
    <col min="10519" max="10519" width="0" hidden="1" customWidth="1"/>
    <col min="10520" max="10520" width="3.5703125" customWidth="1"/>
    <col min="10521" max="10521" width="5.7109375" customWidth="1"/>
    <col min="10522" max="10522" width="11.140625" bestFit="1" customWidth="1"/>
    <col min="10523" max="10523" width="0" hidden="1" customWidth="1"/>
    <col min="10524" max="10527" width="2.42578125" customWidth="1"/>
    <col min="10753" max="10764" width="2.42578125" customWidth="1"/>
    <col min="10765" max="10770" width="0" hidden="1" customWidth="1"/>
    <col min="10771" max="10772" width="2.42578125" customWidth="1"/>
    <col min="10773" max="10773" width="4.7109375" customWidth="1"/>
    <col min="10774" max="10774" width="11.140625" bestFit="1" customWidth="1"/>
    <col min="10775" max="10775" width="0" hidden="1" customWidth="1"/>
    <col min="10776" max="10776" width="3.5703125" customWidth="1"/>
    <col min="10777" max="10777" width="5.7109375" customWidth="1"/>
    <col min="10778" max="10778" width="11.140625" bestFit="1" customWidth="1"/>
    <col min="10779" max="10779" width="0" hidden="1" customWidth="1"/>
    <col min="10780" max="10783" width="2.42578125" customWidth="1"/>
    <col min="11009" max="11020" width="2.42578125" customWidth="1"/>
    <col min="11021" max="11026" width="0" hidden="1" customWidth="1"/>
    <col min="11027" max="11028" width="2.42578125" customWidth="1"/>
    <col min="11029" max="11029" width="4.7109375" customWidth="1"/>
    <col min="11030" max="11030" width="11.140625" bestFit="1" customWidth="1"/>
    <col min="11031" max="11031" width="0" hidden="1" customWidth="1"/>
    <col min="11032" max="11032" width="3.5703125" customWidth="1"/>
    <col min="11033" max="11033" width="5.7109375" customWidth="1"/>
    <col min="11034" max="11034" width="11.140625" bestFit="1" customWidth="1"/>
    <col min="11035" max="11035" width="0" hidden="1" customWidth="1"/>
    <col min="11036" max="11039" width="2.42578125" customWidth="1"/>
    <col min="11265" max="11276" width="2.42578125" customWidth="1"/>
    <col min="11277" max="11282" width="0" hidden="1" customWidth="1"/>
    <col min="11283" max="11284" width="2.42578125" customWidth="1"/>
    <col min="11285" max="11285" width="4.7109375" customWidth="1"/>
    <col min="11286" max="11286" width="11.140625" bestFit="1" customWidth="1"/>
    <col min="11287" max="11287" width="0" hidden="1" customWidth="1"/>
    <col min="11288" max="11288" width="3.5703125" customWidth="1"/>
    <col min="11289" max="11289" width="5.7109375" customWidth="1"/>
    <col min="11290" max="11290" width="11.140625" bestFit="1" customWidth="1"/>
    <col min="11291" max="11291" width="0" hidden="1" customWidth="1"/>
    <col min="11292" max="11295" width="2.42578125" customWidth="1"/>
    <col min="11521" max="11532" width="2.42578125" customWidth="1"/>
    <col min="11533" max="11538" width="0" hidden="1" customWidth="1"/>
    <col min="11539" max="11540" width="2.42578125" customWidth="1"/>
    <col min="11541" max="11541" width="4.7109375" customWidth="1"/>
    <col min="11542" max="11542" width="11.140625" bestFit="1" customWidth="1"/>
    <col min="11543" max="11543" width="0" hidden="1" customWidth="1"/>
    <col min="11544" max="11544" width="3.5703125" customWidth="1"/>
    <col min="11545" max="11545" width="5.7109375" customWidth="1"/>
    <col min="11546" max="11546" width="11.140625" bestFit="1" customWidth="1"/>
    <col min="11547" max="11547" width="0" hidden="1" customWidth="1"/>
    <col min="11548" max="11551" width="2.42578125" customWidth="1"/>
    <col min="11777" max="11788" width="2.42578125" customWidth="1"/>
    <col min="11789" max="11794" width="0" hidden="1" customWidth="1"/>
    <col min="11795" max="11796" width="2.42578125" customWidth="1"/>
    <col min="11797" max="11797" width="4.7109375" customWidth="1"/>
    <col min="11798" max="11798" width="11.140625" bestFit="1" customWidth="1"/>
    <col min="11799" max="11799" width="0" hidden="1" customWidth="1"/>
    <col min="11800" max="11800" width="3.5703125" customWidth="1"/>
    <col min="11801" max="11801" width="5.7109375" customWidth="1"/>
    <col min="11802" max="11802" width="11.140625" bestFit="1" customWidth="1"/>
    <col min="11803" max="11803" width="0" hidden="1" customWidth="1"/>
    <col min="11804" max="11807" width="2.42578125" customWidth="1"/>
    <col min="12033" max="12044" width="2.42578125" customWidth="1"/>
    <col min="12045" max="12050" width="0" hidden="1" customWidth="1"/>
    <col min="12051" max="12052" width="2.42578125" customWidth="1"/>
    <col min="12053" max="12053" width="4.7109375" customWidth="1"/>
    <col min="12054" max="12054" width="11.140625" bestFit="1" customWidth="1"/>
    <col min="12055" max="12055" width="0" hidden="1" customWidth="1"/>
    <col min="12056" max="12056" width="3.5703125" customWidth="1"/>
    <col min="12057" max="12057" width="5.7109375" customWidth="1"/>
    <col min="12058" max="12058" width="11.140625" bestFit="1" customWidth="1"/>
    <col min="12059" max="12059" width="0" hidden="1" customWidth="1"/>
    <col min="12060" max="12063" width="2.42578125" customWidth="1"/>
    <col min="12289" max="12300" width="2.42578125" customWidth="1"/>
    <col min="12301" max="12306" width="0" hidden="1" customWidth="1"/>
    <col min="12307" max="12308" width="2.42578125" customWidth="1"/>
    <col min="12309" max="12309" width="4.7109375" customWidth="1"/>
    <col min="12310" max="12310" width="11.140625" bestFit="1" customWidth="1"/>
    <col min="12311" max="12311" width="0" hidden="1" customWidth="1"/>
    <col min="12312" max="12312" width="3.5703125" customWidth="1"/>
    <col min="12313" max="12313" width="5.7109375" customWidth="1"/>
    <col min="12314" max="12314" width="11.140625" bestFit="1" customWidth="1"/>
    <col min="12315" max="12315" width="0" hidden="1" customWidth="1"/>
    <col min="12316" max="12319" width="2.42578125" customWidth="1"/>
    <col min="12545" max="12556" width="2.42578125" customWidth="1"/>
    <col min="12557" max="12562" width="0" hidden="1" customWidth="1"/>
    <col min="12563" max="12564" width="2.42578125" customWidth="1"/>
    <col min="12565" max="12565" width="4.7109375" customWidth="1"/>
    <col min="12566" max="12566" width="11.140625" bestFit="1" customWidth="1"/>
    <col min="12567" max="12567" width="0" hidden="1" customWidth="1"/>
    <col min="12568" max="12568" width="3.5703125" customWidth="1"/>
    <col min="12569" max="12569" width="5.7109375" customWidth="1"/>
    <col min="12570" max="12570" width="11.140625" bestFit="1" customWidth="1"/>
    <col min="12571" max="12571" width="0" hidden="1" customWidth="1"/>
    <col min="12572" max="12575" width="2.42578125" customWidth="1"/>
    <col min="12801" max="12812" width="2.42578125" customWidth="1"/>
    <col min="12813" max="12818" width="0" hidden="1" customWidth="1"/>
    <col min="12819" max="12820" width="2.42578125" customWidth="1"/>
    <col min="12821" max="12821" width="4.7109375" customWidth="1"/>
    <col min="12822" max="12822" width="11.140625" bestFit="1" customWidth="1"/>
    <col min="12823" max="12823" width="0" hidden="1" customWidth="1"/>
    <col min="12824" max="12824" width="3.5703125" customWidth="1"/>
    <col min="12825" max="12825" width="5.7109375" customWidth="1"/>
    <col min="12826" max="12826" width="11.140625" bestFit="1" customWidth="1"/>
    <col min="12827" max="12827" width="0" hidden="1" customWidth="1"/>
    <col min="12828" max="12831" width="2.42578125" customWidth="1"/>
    <col min="13057" max="13068" width="2.42578125" customWidth="1"/>
    <col min="13069" max="13074" width="0" hidden="1" customWidth="1"/>
    <col min="13075" max="13076" width="2.42578125" customWidth="1"/>
    <col min="13077" max="13077" width="4.7109375" customWidth="1"/>
    <col min="13078" max="13078" width="11.140625" bestFit="1" customWidth="1"/>
    <col min="13079" max="13079" width="0" hidden="1" customWidth="1"/>
    <col min="13080" max="13080" width="3.5703125" customWidth="1"/>
    <col min="13081" max="13081" width="5.7109375" customWidth="1"/>
    <col min="13082" max="13082" width="11.140625" bestFit="1" customWidth="1"/>
    <col min="13083" max="13083" width="0" hidden="1" customWidth="1"/>
    <col min="13084" max="13087" width="2.42578125" customWidth="1"/>
    <col min="13313" max="13324" width="2.42578125" customWidth="1"/>
    <col min="13325" max="13330" width="0" hidden="1" customWidth="1"/>
    <col min="13331" max="13332" width="2.42578125" customWidth="1"/>
    <col min="13333" max="13333" width="4.7109375" customWidth="1"/>
    <col min="13334" max="13334" width="11.140625" bestFit="1" customWidth="1"/>
    <col min="13335" max="13335" width="0" hidden="1" customWidth="1"/>
    <col min="13336" max="13336" width="3.5703125" customWidth="1"/>
    <col min="13337" max="13337" width="5.7109375" customWidth="1"/>
    <col min="13338" max="13338" width="11.140625" bestFit="1" customWidth="1"/>
    <col min="13339" max="13339" width="0" hidden="1" customWidth="1"/>
    <col min="13340" max="13343" width="2.42578125" customWidth="1"/>
    <col min="13569" max="13580" width="2.42578125" customWidth="1"/>
    <col min="13581" max="13586" width="0" hidden="1" customWidth="1"/>
    <col min="13587" max="13588" width="2.42578125" customWidth="1"/>
    <col min="13589" max="13589" width="4.7109375" customWidth="1"/>
    <col min="13590" max="13590" width="11.140625" bestFit="1" customWidth="1"/>
    <col min="13591" max="13591" width="0" hidden="1" customWidth="1"/>
    <col min="13592" max="13592" width="3.5703125" customWidth="1"/>
    <col min="13593" max="13593" width="5.7109375" customWidth="1"/>
    <col min="13594" max="13594" width="11.140625" bestFit="1" customWidth="1"/>
    <col min="13595" max="13595" width="0" hidden="1" customWidth="1"/>
    <col min="13596" max="13599" width="2.42578125" customWidth="1"/>
    <col min="13825" max="13836" width="2.42578125" customWidth="1"/>
    <col min="13837" max="13842" width="0" hidden="1" customWidth="1"/>
    <col min="13843" max="13844" width="2.42578125" customWidth="1"/>
    <col min="13845" max="13845" width="4.7109375" customWidth="1"/>
    <col min="13846" max="13846" width="11.140625" bestFit="1" customWidth="1"/>
    <col min="13847" max="13847" width="0" hidden="1" customWidth="1"/>
    <col min="13848" max="13848" width="3.5703125" customWidth="1"/>
    <col min="13849" max="13849" width="5.7109375" customWidth="1"/>
    <col min="13850" max="13850" width="11.140625" bestFit="1" customWidth="1"/>
    <col min="13851" max="13851" width="0" hidden="1" customWidth="1"/>
    <col min="13852" max="13855" width="2.42578125" customWidth="1"/>
    <col min="14081" max="14092" width="2.42578125" customWidth="1"/>
    <col min="14093" max="14098" width="0" hidden="1" customWidth="1"/>
    <col min="14099" max="14100" width="2.42578125" customWidth="1"/>
    <col min="14101" max="14101" width="4.7109375" customWidth="1"/>
    <col min="14102" max="14102" width="11.140625" bestFit="1" customWidth="1"/>
    <col min="14103" max="14103" width="0" hidden="1" customWidth="1"/>
    <col min="14104" max="14104" width="3.5703125" customWidth="1"/>
    <col min="14105" max="14105" width="5.7109375" customWidth="1"/>
    <col min="14106" max="14106" width="11.140625" bestFit="1" customWidth="1"/>
    <col min="14107" max="14107" width="0" hidden="1" customWidth="1"/>
    <col min="14108" max="14111" width="2.42578125" customWidth="1"/>
    <col min="14337" max="14348" width="2.42578125" customWidth="1"/>
    <col min="14349" max="14354" width="0" hidden="1" customWidth="1"/>
    <col min="14355" max="14356" width="2.42578125" customWidth="1"/>
    <col min="14357" max="14357" width="4.7109375" customWidth="1"/>
    <col min="14358" max="14358" width="11.140625" bestFit="1" customWidth="1"/>
    <col min="14359" max="14359" width="0" hidden="1" customWidth="1"/>
    <col min="14360" max="14360" width="3.5703125" customWidth="1"/>
    <col min="14361" max="14361" width="5.7109375" customWidth="1"/>
    <col min="14362" max="14362" width="11.140625" bestFit="1" customWidth="1"/>
    <col min="14363" max="14363" width="0" hidden="1" customWidth="1"/>
    <col min="14364" max="14367" width="2.42578125" customWidth="1"/>
    <col min="14593" max="14604" width="2.42578125" customWidth="1"/>
    <col min="14605" max="14610" width="0" hidden="1" customWidth="1"/>
    <col min="14611" max="14612" width="2.42578125" customWidth="1"/>
    <col min="14613" max="14613" width="4.7109375" customWidth="1"/>
    <col min="14614" max="14614" width="11.140625" bestFit="1" customWidth="1"/>
    <col min="14615" max="14615" width="0" hidden="1" customWidth="1"/>
    <col min="14616" max="14616" width="3.5703125" customWidth="1"/>
    <col min="14617" max="14617" width="5.7109375" customWidth="1"/>
    <col min="14618" max="14618" width="11.140625" bestFit="1" customWidth="1"/>
    <col min="14619" max="14619" width="0" hidden="1" customWidth="1"/>
    <col min="14620" max="14623" width="2.42578125" customWidth="1"/>
    <col min="14849" max="14860" width="2.42578125" customWidth="1"/>
    <col min="14861" max="14866" width="0" hidden="1" customWidth="1"/>
    <col min="14867" max="14868" width="2.42578125" customWidth="1"/>
    <col min="14869" max="14869" width="4.7109375" customWidth="1"/>
    <col min="14870" max="14870" width="11.140625" bestFit="1" customWidth="1"/>
    <col min="14871" max="14871" width="0" hidden="1" customWidth="1"/>
    <col min="14872" max="14872" width="3.5703125" customWidth="1"/>
    <col min="14873" max="14873" width="5.7109375" customWidth="1"/>
    <col min="14874" max="14874" width="11.140625" bestFit="1" customWidth="1"/>
    <col min="14875" max="14875" width="0" hidden="1" customWidth="1"/>
    <col min="14876" max="14879" width="2.42578125" customWidth="1"/>
    <col min="15105" max="15116" width="2.42578125" customWidth="1"/>
    <col min="15117" max="15122" width="0" hidden="1" customWidth="1"/>
    <col min="15123" max="15124" width="2.42578125" customWidth="1"/>
    <col min="15125" max="15125" width="4.7109375" customWidth="1"/>
    <col min="15126" max="15126" width="11.140625" bestFit="1" customWidth="1"/>
    <col min="15127" max="15127" width="0" hidden="1" customWidth="1"/>
    <col min="15128" max="15128" width="3.5703125" customWidth="1"/>
    <col min="15129" max="15129" width="5.7109375" customWidth="1"/>
    <col min="15130" max="15130" width="11.140625" bestFit="1" customWidth="1"/>
    <col min="15131" max="15131" width="0" hidden="1" customWidth="1"/>
    <col min="15132" max="15135" width="2.42578125" customWidth="1"/>
    <col min="15361" max="15372" width="2.42578125" customWidth="1"/>
    <col min="15373" max="15378" width="0" hidden="1" customWidth="1"/>
    <col min="15379" max="15380" width="2.42578125" customWidth="1"/>
    <col min="15381" max="15381" width="4.7109375" customWidth="1"/>
    <col min="15382" max="15382" width="11.140625" bestFit="1" customWidth="1"/>
    <col min="15383" max="15383" width="0" hidden="1" customWidth="1"/>
    <col min="15384" max="15384" width="3.5703125" customWidth="1"/>
    <col min="15385" max="15385" width="5.7109375" customWidth="1"/>
    <col min="15386" max="15386" width="11.140625" bestFit="1" customWidth="1"/>
    <col min="15387" max="15387" width="0" hidden="1" customWidth="1"/>
    <col min="15388" max="15391" width="2.42578125" customWidth="1"/>
    <col min="15617" max="15628" width="2.42578125" customWidth="1"/>
    <col min="15629" max="15634" width="0" hidden="1" customWidth="1"/>
    <col min="15635" max="15636" width="2.42578125" customWidth="1"/>
    <col min="15637" max="15637" width="4.7109375" customWidth="1"/>
    <col min="15638" max="15638" width="11.140625" bestFit="1" customWidth="1"/>
    <col min="15639" max="15639" width="0" hidden="1" customWidth="1"/>
    <col min="15640" max="15640" width="3.5703125" customWidth="1"/>
    <col min="15641" max="15641" width="5.7109375" customWidth="1"/>
    <col min="15642" max="15642" width="11.140625" bestFit="1" customWidth="1"/>
    <col min="15643" max="15643" width="0" hidden="1" customWidth="1"/>
    <col min="15644" max="15647" width="2.42578125" customWidth="1"/>
    <col min="15873" max="15884" width="2.42578125" customWidth="1"/>
    <col min="15885" max="15890" width="0" hidden="1" customWidth="1"/>
    <col min="15891" max="15892" width="2.42578125" customWidth="1"/>
    <col min="15893" max="15893" width="4.7109375" customWidth="1"/>
    <col min="15894" max="15894" width="11.140625" bestFit="1" customWidth="1"/>
    <col min="15895" max="15895" width="0" hidden="1" customWidth="1"/>
    <col min="15896" max="15896" width="3.5703125" customWidth="1"/>
    <col min="15897" max="15897" width="5.7109375" customWidth="1"/>
    <col min="15898" max="15898" width="11.140625" bestFit="1" customWidth="1"/>
    <col min="15899" max="15899" width="0" hidden="1" customWidth="1"/>
    <col min="15900" max="15903" width="2.42578125" customWidth="1"/>
    <col min="16129" max="16140" width="2.42578125" customWidth="1"/>
    <col min="16141" max="16146" width="0" hidden="1" customWidth="1"/>
    <col min="16147" max="16148" width="2.42578125" customWidth="1"/>
    <col min="16149" max="16149" width="4.7109375" customWidth="1"/>
    <col min="16150" max="16150" width="11.140625" bestFit="1" customWidth="1"/>
    <col min="16151" max="16151" width="0" hidden="1" customWidth="1"/>
    <col min="16152" max="16152" width="3.5703125" customWidth="1"/>
    <col min="16153" max="16153" width="5.7109375" customWidth="1"/>
    <col min="16154" max="16154" width="11.140625" bestFit="1" customWidth="1"/>
    <col min="16155" max="16155" width="0" hidden="1" customWidth="1"/>
    <col min="16156" max="16159" width="2.42578125" customWidth="1"/>
  </cols>
  <sheetData>
    <row r="1" spans="1:31">
      <c r="A1" s="1" t="s">
        <v>28</v>
      </c>
    </row>
    <row r="2" spans="1:31" ht="27.75" customHeight="1">
      <c r="A2" s="146" t="s">
        <v>0</v>
      </c>
      <c r="B2" s="146" t="s">
        <v>1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7"/>
      <c r="X2" s="7"/>
      <c r="Y2" s="7"/>
      <c r="Z2" s="7"/>
      <c r="AA2" s="8"/>
      <c r="AB2" s="9"/>
      <c r="AC2" s="10"/>
      <c r="AD2" s="10"/>
    </row>
    <row r="3" spans="1:31">
      <c r="A3" s="146"/>
      <c r="B3" s="147"/>
      <c r="C3" s="146" t="s">
        <v>2</v>
      </c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7"/>
      <c r="X3" s="7"/>
      <c r="Y3" s="7"/>
      <c r="Z3" s="7"/>
      <c r="AA3" s="8"/>
      <c r="AB3" s="9"/>
      <c r="AC3" s="10"/>
      <c r="AD3" s="10"/>
    </row>
    <row r="4" spans="1:31">
      <c r="A4" s="146"/>
      <c r="B4" s="147"/>
      <c r="C4" s="147"/>
      <c r="D4" s="11"/>
    </row>
    <row r="5" spans="1:31">
      <c r="A5" s="146"/>
      <c r="B5" s="147"/>
      <c r="C5" s="147"/>
      <c r="D5" s="11"/>
    </row>
    <row r="6" spans="1:31" ht="15.75" thickBot="1">
      <c r="A6" s="146"/>
      <c r="B6" s="147"/>
      <c r="C6" s="147"/>
      <c r="D6" s="11"/>
      <c r="E6" s="146" t="s">
        <v>3</v>
      </c>
      <c r="I6" s="12"/>
      <c r="J6" s="148" t="s">
        <v>4</v>
      </c>
    </row>
    <row r="7" spans="1:31">
      <c r="A7" s="146"/>
      <c r="B7" s="147"/>
      <c r="C7" s="147"/>
      <c r="D7" s="11"/>
      <c r="E7" s="147"/>
      <c r="F7" s="13"/>
      <c r="H7" s="14"/>
      <c r="I7" s="15"/>
      <c r="J7" s="147"/>
      <c r="K7" s="14"/>
      <c r="L7" s="14"/>
      <c r="M7" s="16"/>
      <c r="N7" s="16"/>
      <c r="O7" s="16"/>
      <c r="P7" s="150"/>
      <c r="Q7" s="150"/>
      <c r="R7" s="16"/>
      <c r="S7" s="14"/>
      <c r="T7" s="14"/>
      <c r="U7" s="157" t="s">
        <v>5</v>
      </c>
      <c r="V7" s="158"/>
      <c r="W7" s="17"/>
      <c r="X7" s="18"/>
      <c r="Y7" s="157" t="s">
        <v>6</v>
      </c>
      <c r="Z7" s="158"/>
      <c r="AA7" s="19"/>
      <c r="AC7" s="161" t="s">
        <v>7</v>
      </c>
    </row>
    <row r="8" spans="1:31">
      <c r="A8" s="146"/>
      <c r="B8" s="147"/>
      <c r="C8" s="147"/>
      <c r="D8" s="11"/>
      <c r="E8" s="147"/>
      <c r="H8" s="14"/>
      <c r="I8" s="15"/>
      <c r="J8" s="147"/>
      <c r="K8" s="148" t="s">
        <v>8</v>
      </c>
      <c r="L8" s="14"/>
      <c r="M8" s="16"/>
      <c r="N8" s="16"/>
      <c r="O8" s="16"/>
      <c r="P8" s="151"/>
      <c r="Q8" s="151"/>
      <c r="R8" s="16"/>
      <c r="S8" s="14"/>
      <c r="T8" s="14"/>
      <c r="U8" s="159" t="s">
        <v>9</v>
      </c>
      <c r="V8" s="160"/>
      <c r="W8" s="20"/>
      <c r="X8" s="18"/>
      <c r="Y8" s="159" t="s">
        <v>10</v>
      </c>
      <c r="Z8" s="160"/>
      <c r="AA8" s="21"/>
      <c r="AC8" s="162"/>
    </row>
    <row r="9" spans="1:31" ht="15.75" thickBot="1">
      <c r="A9" s="22"/>
      <c r="B9" s="147"/>
      <c r="C9" s="147"/>
      <c r="D9" s="23"/>
      <c r="E9" s="147"/>
      <c r="F9" s="24"/>
      <c r="G9" s="24"/>
      <c r="H9" s="24"/>
      <c r="I9" s="15"/>
      <c r="J9" s="147"/>
      <c r="K9" s="149"/>
      <c r="L9" s="148"/>
      <c r="M9" s="16"/>
      <c r="N9" s="16"/>
      <c r="O9" s="16"/>
      <c r="P9" s="151"/>
      <c r="Q9" s="151"/>
      <c r="R9" s="150"/>
      <c r="S9" s="24"/>
      <c r="T9" s="24"/>
      <c r="U9" s="168"/>
      <c r="V9" s="169"/>
      <c r="W9" s="25">
        <v>1.01</v>
      </c>
      <c r="X9" s="26"/>
      <c r="Y9" s="171" t="s">
        <v>11</v>
      </c>
      <c r="Z9" s="172"/>
      <c r="AA9" s="27"/>
      <c r="AB9" s="28"/>
      <c r="AC9" s="162"/>
      <c r="AD9" s="28"/>
      <c r="AE9" s="28"/>
    </row>
    <row r="10" spans="1:31">
      <c r="A10" s="29">
        <f>U10</f>
        <v>1</v>
      </c>
      <c r="B10" s="147"/>
      <c r="C10" s="147"/>
      <c r="D10" s="11"/>
      <c r="E10" s="147"/>
      <c r="F10" s="173" t="s">
        <v>12</v>
      </c>
      <c r="H10" s="14"/>
      <c r="I10" s="15"/>
      <c r="J10" s="147"/>
      <c r="K10" s="149"/>
      <c r="L10" s="149"/>
      <c r="M10" s="16"/>
      <c r="N10" s="16"/>
      <c r="O10" s="16"/>
      <c r="P10" s="151"/>
      <c r="Q10" s="151"/>
      <c r="R10" s="151"/>
      <c r="S10" s="148"/>
      <c r="T10" s="12"/>
      <c r="U10" s="30">
        <v>1</v>
      </c>
      <c r="V10" s="31">
        <f t="shared" ref="V10:V44" si="0">+W10*$W$9</f>
        <v>18456.345263776231</v>
      </c>
      <c r="W10" s="32">
        <v>18273.609172055676</v>
      </c>
      <c r="X10" s="2"/>
      <c r="Y10" s="33">
        <v>15</v>
      </c>
      <c r="Z10" s="34">
        <f t="shared" ref="Z10:Z44" si="1">+AA10*$W$9</f>
        <v>20547.368680995769</v>
      </c>
      <c r="AA10" s="21">
        <v>20343.929387124525</v>
      </c>
      <c r="AC10" s="162"/>
    </row>
    <row r="11" spans="1:31">
      <c r="A11" s="29">
        <v>2</v>
      </c>
      <c r="B11" s="35"/>
      <c r="C11" s="147"/>
      <c r="D11" s="36"/>
      <c r="E11" s="147"/>
      <c r="F11" s="156"/>
      <c r="H11" s="14"/>
      <c r="I11" s="15"/>
      <c r="J11" s="147"/>
      <c r="K11" s="149"/>
      <c r="L11" s="149"/>
      <c r="M11" s="16"/>
      <c r="N11" s="150"/>
      <c r="O11" s="174"/>
      <c r="P11" s="151"/>
      <c r="Q11" s="151"/>
      <c r="R11" s="151"/>
      <c r="S11" s="149"/>
      <c r="T11" s="175" t="s">
        <v>13</v>
      </c>
      <c r="U11" s="30">
        <v>2</v>
      </c>
      <c r="V11" s="31">
        <f t="shared" si="0"/>
        <v>18926.182269130815</v>
      </c>
      <c r="W11" s="37">
        <v>18738.794325872095</v>
      </c>
      <c r="X11" s="2"/>
      <c r="Y11" s="30">
        <v>16</v>
      </c>
      <c r="Z11" s="38">
        <f t="shared" si="1"/>
        <v>20805.321763729931</v>
      </c>
      <c r="AA11" s="21">
        <v>20599.328478940526</v>
      </c>
      <c r="AC11" s="162"/>
    </row>
    <row r="12" spans="1:31">
      <c r="A12" s="29">
        <v>3</v>
      </c>
      <c r="B12" s="39">
        <f>U12</f>
        <v>3</v>
      </c>
      <c r="C12" s="147"/>
      <c r="D12" s="40"/>
      <c r="E12" s="147"/>
      <c r="F12" s="156"/>
      <c r="H12" s="14"/>
      <c r="I12" s="15"/>
      <c r="J12" s="147"/>
      <c r="K12" s="149"/>
      <c r="L12" s="149"/>
      <c r="M12" s="150"/>
      <c r="N12" s="151"/>
      <c r="O12" s="151"/>
      <c r="P12" s="151"/>
      <c r="Q12" s="151"/>
      <c r="R12" s="151"/>
      <c r="S12" s="149"/>
      <c r="T12" s="176"/>
      <c r="U12" s="30">
        <v>3</v>
      </c>
      <c r="V12" s="31">
        <f t="shared" si="0"/>
        <v>19397.214788493944</v>
      </c>
      <c r="W12" s="37">
        <v>19205.163156924697</v>
      </c>
      <c r="X12" s="2"/>
      <c r="Y12" s="30">
        <v>17</v>
      </c>
      <c r="Z12" s="38">
        <f t="shared" si="1"/>
        <v>21078.127655951561</v>
      </c>
      <c r="AA12" s="21">
        <v>20869.433322724319</v>
      </c>
      <c r="AC12" s="162"/>
    </row>
    <row r="13" spans="1:31">
      <c r="A13" s="29">
        <v>4</v>
      </c>
      <c r="B13" s="39">
        <f>U13</f>
        <v>4</v>
      </c>
      <c r="C13" s="41"/>
      <c r="D13" s="41"/>
      <c r="E13" s="147"/>
      <c r="F13" s="156"/>
      <c r="H13" s="14"/>
      <c r="I13" s="15"/>
      <c r="J13" s="147"/>
      <c r="K13" s="149"/>
      <c r="L13" s="149"/>
      <c r="M13" s="151"/>
      <c r="N13" s="151"/>
      <c r="O13" s="151"/>
      <c r="P13" s="151"/>
      <c r="Q13" s="151"/>
      <c r="R13" s="151"/>
      <c r="S13" s="149"/>
      <c r="T13" s="176"/>
      <c r="U13" s="30">
        <v>4</v>
      </c>
      <c r="V13" s="31">
        <f t="shared" si="0"/>
        <v>19868.247307857051</v>
      </c>
      <c r="W13" s="37">
        <v>19671.53198797728</v>
      </c>
      <c r="X13" s="2"/>
      <c r="Y13" s="30">
        <v>18</v>
      </c>
      <c r="Z13" s="38">
        <f t="shared" si="1"/>
        <v>21358.074577220796</v>
      </c>
      <c r="AA13" s="21">
        <v>21146.608492297819</v>
      </c>
      <c r="AC13" s="162"/>
      <c r="AE13" s="161" t="s">
        <v>14</v>
      </c>
    </row>
    <row r="14" spans="1:31" ht="15.75" thickBot="1">
      <c r="A14" s="42">
        <v>5</v>
      </c>
      <c r="B14" s="43">
        <f>U14</f>
        <v>5</v>
      </c>
      <c r="C14" s="44"/>
      <c r="D14" s="45"/>
      <c r="E14" s="147"/>
      <c r="F14" s="156"/>
      <c r="G14" s="146"/>
      <c r="H14" s="24"/>
      <c r="I14" s="15"/>
      <c r="J14" s="147"/>
      <c r="K14" s="149"/>
      <c r="L14" s="149"/>
      <c r="M14" s="151"/>
      <c r="N14" s="151"/>
      <c r="O14" s="151"/>
      <c r="P14" s="151"/>
      <c r="Q14" s="151"/>
      <c r="R14" s="151"/>
      <c r="S14" s="149"/>
      <c r="T14" s="176"/>
      <c r="U14" s="30">
        <v>5</v>
      </c>
      <c r="V14" s="31">
        <f t="shared" si="0"/>
        <v>20339.279827220176</v>
      </c>
      <c r="W14" s="46">
        <v>20137.900819029877</v>
      </c>
      <c r="X14" s="24"/>
      <c r="Y14" s="47">
        <v>19</v>
      </c>
      <c r="Z14" s="48">
        <f t="shared" si="1"/>
        <v>21645.627092624367</v>
      </c>
      <c r="AA14" s="27">
        <v>21431.313953093431</v>
      </c>
      <c r="AB14" s="28"/>
      <c r="AC14" s="162"/>
      <c r="AD14" s="28"/>
      <c r="AE14" s="162"/>
    </row>
    <row r="15" spans="1:31">
      <c r="A15" s="49">
        <v>6</v>
      </c>
      <c r="B15" s="39">
        <f>U15</f>
        <v>6</v>
      </c>
      <c r="C15" s="50">
        <v>6</v>
      </c>
      <c r="D15" s="41"/>
      <c r="E15" s="147"/>
      <c r="F15" s="156"/>
      <c r="G15" s="146"/>
      <c r="H15" s="14"/>
      <c r="I15" s="15"/>
      <c r="J15" s="147"/>
      <c r="K15" s="149"/>
      <c r="L15" s="149"/>
      <c r="M15" s="151"/>
      <c r="N15" s="151"/>
      <c r="O15" s="151"/>
      <c r="P15" s="151"/>
      <c r="Q15" s="151"/>
      <c r="R15" s="151"/>
      <c r="S15" s="149"/>
      <c r="T15" s="176"/>
      <c r="U15" s="33">
        <v>6</v>
      </c>
      <c r="V15" s="51">
        <f t="shared" si="0"/>
        <v>20810.312346583298</v>
      </c>
      <c r="W15" s="32">
        <v>20604.269650082471</v>
      </c>
      <c r="X15" s="2"/>
      <c r="Y15" s="30">
        <v>20</v>
      </c>
      <c r="Z15" s="34">
        <f t="shared" si="1"/>
        <v>21940.997574773348</v>
      </c>
      <c r="AA15" s="21">
        <v>21723.759975023117</v>
      </c>
      <c r="AC15" s="162"/>
      <c r="AE15" s="162"/>
    </row>
    <row r="16" spans="1:31">
      <c r="A16" s="49">
        <v>7</v>
      </c>
      <c r="B16" s="39">
        <f>U16</f>
        <v>7</v>
      </c>
      <c r="C16" s="50">
        <v>7</v>
      </c>
      <c r="D16" s="41"/>
      <c r="E16" s="147"/>
      <c r="F16" s="156"/>
      <c r="G16" s="146"/>
      <c r="H16" s="16"/>
      <c r="I16" s="16"/>
      <c r="J16" s="147"/>
      <c r="K16" s="149"/>
      <c r="L16" s="149"/>
      <c r="M16" s="151"/>
      <c r="N16" s="151"/>
      <c r="O16" s="151"/>
      <c r="P16" s="151"/>
      <c r="Q16" s="151"/>
      <c r="R16" s="151"/>
      <c r="S16" s="149"/>
      <c r="T16" s="176"/>
      <c r="U16" s="52">
        <v>7</v>
      </c>
      <c r="V16" s="31">
        <f t="shared" si="0"/>
        <v>21280.149351937878</v>
      </c>
      <c r="W16" s="37">
        <v>21069.454803898891</v>
      </c>
      <c r="X16" s="2"/>
      <c r="Y16" s="30">
        <v>21</v>
      </c>
      <c r="Z16" s="38">
        <f t="shared" si="1"/>
        <v>22244.252390108708</v>
      </c>
      <c r="AA16" s="21">
        <v>22024.012267434366</v>
      </c>
      <c r="AC16" s="162"/>
      <c r="AE16" s="162"/>
    </row>
    <row r="17" spans="1:33">
      <c r="A17" s="11"/>
      <c r="B17" s="39">
        <v>8</v>
      </c>
      <c r="C17" s="50">
        <v>8</v>
      </c>
      <c r="D17" s="41"/>
      <c r="E17" s="53"/>
      <c r="F17" s="156"/>
      <c r="G17" s="146"/>
      <c r="H17" s="14"/>
      <c r="I17" s="54"/>
      <c r="J17" s="147"/>
      <c r="K17" s="149"/>
      <c r="L17" s="149"/>
      <c r="M17" s="151"/>
      <c r="N17" s="151"/>
      <c r="O17" s="151"/>
      <c r="P17" s="151"/>
      <c r="Q17" s="151"/>
      <c r="R17" s="151"/>
      <c r="S17" s="149"/>
      <c r="T17" s="176"/>
      <c r="U17" s="30">
        <v>8</v>
      </c>
      <c r="V17" s="31">
        <f t="shared" si="0"/>
        <v>21751.181871301</v>
      </c>
      <c r="W17" s="37">
        <v>21535.823634951485</v>
      </c>
      <c r="X17" s="2"/>
      <c r="Y17" s="30">
        <v>22</v>
      </c>
      <c r="Z17" s="38">
        <f t="shared" si="1"/>
        <v>22555.723370835272</v>
      </c>
      <c r="AA17" s="21">
        <v>22332.399377064627</v>
      </c>
      <c r="AC17" s="162"/>
      <c r="AE17" s="162"/>
    </row>
    <row r="18" spans="1:33">
      <c r="A18" s="146" t="s">
        <v>15</v>
      </c>
      <c r="B18" s="146" t="s">
        <v>16</v>
      </c>
      <c r="C18" s="50">
        <v>9</v>
      </c>
      <c r="D18" s="41"/>
      <c r="E18" s="14"/>
      <c r="F18" s="156"/>
      <c r="G18" s="146"/>
      <c r="H18" s="14"/>
      <c r="I18" s="54"/>
      <c r="J18" s="147"/>
      <c r="K18" s="147"/>
      <c r="L18" s="149"/>
      <c r="M18" s="151"/>
      <c r="N18" s="151"/>
      <c r="O18" s="151"/>
      <c r="P18" s="151"/>
      <c r="Q18" s="151"/>
      <c r="R18" s="151"/>
      <c r="S18" s="149"/>
      <c r="T18" s="176"/>
      <c r="U18" s="30">
        <v>9</v>
      </c>
      <c r="V18" s="31">
        <f t="shared" si="0"/>
        <v>22222.214390664114</v>
      </c>
      <c r="W18" s="37">
        <v>22002.192466004071</v>
      </c>
      <c r="X18" s="2"/>
      <c r="Y18" s="30">
        <v>23</v>
      </c>
      <c r="Z18" s="38">
        <f t="shared" si="1"/>
        <v>22875.211417630133</v>
      </c>
      <c r="AA18" s="21">
        <v>22648.724175871419</v>
      </c>
      <c r="AE18" s="162"/>
    </row>
    <row r="19" spans="1:33" ht="15.75" thickBot="1">
      <c r="A19" s="152"/>
      <c r="B19" s="147"/>
      <c r="C19" s="55"/>
      <c r="D19" s="56"/>
      <c r="E19" s="57"/>
      <c r="F19" s="58"/>
      <c r="G19" s="146"/>
      <c r="H19" s="24"/>
      <c r="I19" s="59"/>
      <c r="J19" s="60"/>
      <c r="K19" s="154"/>
      <c r="L19" s="24"/>
      <c r="M19" s="151"/>
      <c r="N19" s="151"/>
      <c r="O19" s="151"/>
      <c r="P19" s="16"/>
      <c r="Q19" s="151"/>
      <c r="R19" s="151"/>
      <c r="S19" s="149"/>
      <c r="T19" s="176"/>
      <c r="U19" s="47">
        <v>10</v>
      </c>
      <c r="V19" s="61">
        <f t="shared" si="0"/>
        <v>22693.246910027228</v>
      </c>
      <c r="W19" s="46">
        <v>22468.561297056662</v>
      </c>
      <c r="X19" s="24"/>
      <c r="Y19" s="47">
        <v>24</v>
      </c>
      <c r="Z19" s="38">
        <f t="shared" si="1"/>
        <v>23203.486381208459</v>
      </c>
      <c r="AA19" s="27">
        <v>22973.748892285603</v>
      </c>
      <c r="AB19" s="28"/>
      <c r="AC19" s="62">
        <f>Y19</f>
        <v>24</v>
      </c>
      <c r="AD19" s="28"/>
      <c r="AE19" s="162"/>
    </row>
    <row r="20" spans="1:33">
      <c r="A20" s="152"/>
      <c r="B20" s="147"/>
      <c r="C20" s="153" t="s">
        <v>17</v>
      </c>
      <c r="D20" s="63"/>
      <c r="E20" s="64">
        <f>U20</f>
        <v>11</v>
      </c>
      <c r="F20" s="64">
        <f t="shared" ref="F20:F25" si="2">U20</f>
        <v>11</v>
      </c>
      <c r="G20" s="146"/>
      <c r="H20" s="14"/>
      <c r="I20" s="54"/>
      <c r="J20" s="65">
        <f>U20</f>
        <v>11</v>
      </c>
      <c r="K20" s="16"/>
      <c r="L20" s="54"/>
      <c r="M20" s="151"/>
      <c r="N20" s="151"/>
      <c r="O20" s="151"/>
      <c r="P20" s="16"/>
      <c r="Q20" s="66"/>
      <c r="R20" s="151"/>
      <c r="S20" s="67"/>
      <c r="T20" s="176"/>
      <c r="U20" s="30">
        <v>11</v>
      </c>
      <c r="V20" s="31">
        <f t="shared" si="0"/>
        <v>23164.279429390361</v>
      </c>
      <c r="W20" s="32">
        <v>22934.930128109267</v>
      </c>
      <c r="X20" s="2"/>
      <c r="Y20" s="30">
        <v>25</v>
      </c>
      <c r="Z20" s="34">
        <f t="shared" si="1"/>
        <v>23540.574808146659</v>
      </c>
      <c r="AA20" s="21">
        <v>23307.499810046196</v>
      </c>
      <c r="AC20" s="68">
        <v>25</v>
      </c>
      <c r="AE20" s="162"/>
    </row>
    <row r="21" spans="1:33">
      <c r="A21" s="152"/>
      <c r="B21" s="147"/>
      <c r="C21" s="149"/>
      <c r="D21" s="155" t="s">
        <v>18</v>
      </c>
      <c r="E21" s="64">
        <f>U21</f>
        <v>12</v>
      </c>
      <c r="F21" s="64">
        <f t="shared" si="2"/>
        <v>12</v>
      </c>
      <c r="H21" s="14"/>
      <c r="I21" s="54"/>
      <c r="J21" s="65"/>
      <c r="K21" s="69">
        <f>U21</f>
        <v>12</v>
      </c>
      <c r="L21" s="54"/>
      <c r="M21" s="151"/>
      <c r="N21" s="151"/>
      <c r="O21" s="151"/>
      <c r="P21" s="16"/>
      <c r="Q21" s="66"/>
      <c r="R21" s="66"/>
      <c r="S21" s="70"/>
      <c r="T21" s="176"/>
      <c r="U21" s="30">
        <v>12</v>
      </c>
      <c r="V21" s="31">
        <f t="shared" si="0"/>
        <v>23635.311948753475</v>
      </c>
      <c r="W21" s="37">
        <v>23401.298959161857</v>
      </c>
      <c r="X21" s="2"/>
      <c r="Y21" s="30">
        <v>26</v>
      </c>
      <c r="Z21" s="38">
        <f t="shared" si="1"/>
        <v>23886.450151868328</v>
      </c>
      <c r="AA21" s="21">
        <v>23649.950645414185</v>
      </c>
      <c r="AC21" s="68"/>
      <c r="AE21" s="162"/>
    </row>
    <row r="22" spans="1:33">
      <c r="A22" s="152"/>
      <c r="B22" s="147"/>
      <c r="C22" s="149"/>
      <c r="D22" s="156"/>
      <c r="E22" s="64">
        <f>U22</f>
        <v>13</v>
      </c>
      <c r="F22" s="64">
        <f t="shared" si="2"/>
        <v>13</v>
      </c>
      <c r="G22" s="156" t="s">
        <v>19</v>
      </c>
      <c r="H22" s="163" t="s">
        <v>20</v>
      </c>
      <c r="I22" s="71"/>
      <c r="J22" s="65">
        <f>U22</f>
        <v>13</v>
      </c>
      <c r="K22" s="72"/>
      <c r="L22" s="54"/>
      <c r="M22" s="151"/>
      <c r="N22" s="151"/>
      <c r="O22" s="151"/>
      <c r="P22" s="16"/>
      <c r="Q22" s="66"/>
      <c r="R22" s="66"/>
      <c r="S22" s="70"/>
      <c r="T22" s="176"/>
      <c r="U22" s="30">
        <v>13</v>
      </c>
      <c r="V22" s="31">
        <f t="shared" si="0"/>
        <v>24105.148954108059</v>
      </c>
      <c r="W22" s="37">
        <v>23866.484112978276</v>
      </c>
      <c r="X22" s="2"/>
      <c r="Y22" s="30">
        <v>27</v>
      </c>
      <c r="Z22" s="38">
        <f t="shared" si="1"/>
        <v>24241.868989800438</v>
      </c>
      <c r="AA22" s="21">
        <v>24001.85048495093</v>
      </c>
      <c r="AC22" s="68">
        <f>Y22</f>
        <v>27</v>
      </c>
      <c r="AE22" s="162"/>
    </row>
    <row r="23" spans="1:33">
      <c r="A23" s="152"/>
      <c r="B23" s="147"/>
      <c r="C23" s="149"/>
      <c r="D23" s="156"/>
      <c r="E23" s="64">
        <f>U23</f>
        <v>14</v>
      </c>
      <c r="F23" s="64">
        <f t="shared" si="2"/>
        <v>14</v>
      </c>
      <c r="G23" s="156"/>
      <c r="H23" s="163"/>
      <c r="I23" s="71"/>
      <c r="J23" s="65"/>
      <c r="K23" s="69">
        <f>U23</f>
        <v>14</v>
      </c>
      <c r="L23" s="73"/>
      <c r="M23" s="151"/>
      <c r="N23" s="151"/>
      <c r="O23" s="151"/>
      <c r="P23" s="16"/>
      <c r="Q23" s="66"/>
      <c r="R23" s="66"/>
      <c r="S23" s="70"/>
      <c r="T23" s="176"/>
      <c r="U23" s="52">
        <v>14</v>
      </c>
      <c r="V23" s="31">
        <f t="shared" si="0"/>
        <v>24576.181473471177</v>
      </c>
      <c r="W23" s="37">
        <v>24332.852944030867</v>
      </c>
      <c r="X23" s="2"/>
      <c r="Y23" s="30">
        <v>28</v>
      </c>
      <c r="Z23" s="38">
        <f t="shared" si="1"/>
        <v>24651.734855898427</v>
      </c>
      <c r="AA23" s="21">
        <v>24407.658273166759</v>
      </c>
      <c r="AC23" s="68">
        <f>Y23</f>
        <v>28</v>
      </c>
      <c r="AE23" s="162"/>
    </row>
    <row r="24" spans="1:33" ht="15.75" thickBot="1">
      <c r="A24" s="152"/>
      <c r="B24" s="147"/>
      <c r="C24" s="149"/>
      <c r="D24" s="156"/>
      <c r="E24" s="74">
        <v>15</v>
      </c>
      <c r="F24" s="74">
        <f t="shared" si="2"/>
        <v>15</v>
      </c>
      <c r="G24" s="156"/>
      <c r="H24" s="163"/>
      <c r="I24" s="75"/>
      <c r="J24" s="76">
        <v>15</v>
      </c>
      <c r="K24" s="77"/>
      <c r="L24" s="16"/>
      <c r="M24" s="78"/>
      <c r="N24" s="151"/>
      <c r="O24" s="151"/>
      <c r="P24" s="16"/>
      <c r="Q24" s="66"/>
      <c r="R24" s="66"/>
      <c r="S24" s="79"/>
      <c r="T24" s="177"/>
      <c r="U24" s="47">
        <v>15</v>
      </c>
      <c r="V24" s="61">
        <f t="shared" si="0"/>
        <v>25047.213992834291</v>
      </c>
      <c r="W24" s="46">
        <v>24799.221775083457</v>
      </c>
      <c r="X24" s="24"/>
      <c r="Y24" s="47">
        <v>29</v>
      </c>
      <c r="Z24" s="48">
        <f t="shared" si="1"/>
        <v>24981.496427754322</v>
      </c>
      <c r="AA24" s="27">
        <v>24734.154878964677</v>
      </c>
      <c r="AB24" s="80"/>
      <c r="AC24" s="62"/>
      <c r="AD24" s="28"/>
      <c r="AE24" s="162"/>
      <c r="AG24" s="71"/>
    </row>
    <row r="25" spans="1:33">
      <c r="A25" s="152"/>
      <c r="B25" s="147"/>
      <c r="C25" s="149"/>
      <c r="D25" s="156"/>
      <c r="E25" s="64">
        <v>16</v>
      </c>
      <c r="F25" s="64">
        <f t="shared" si="2"/>
        <v>16</v>
      </c>
      <c r="G25" s="156"/>
      <c r="H25" s="163"/>
      <c r="I25" s="71"/>
      <c r="J25" s="15"/>
      <c r="K25" s="81">
        <v>16</v>
      </c>
      <c r="L25" s="16"/>
      <c r="M25" s="78"/>
      <c r="N25" s="82"/>
      <c r="O25" s="151"/>
      <c r="P25" s="16"/>
      <c r="Q25" s="66"/>
      <c r="R25" s="66"/>
      <c r="S25" s="70"/>
      <c r="T25" s="71"/>
      <c r="U25" s="33">
        <v>16</v>
      </c>
      <c r="V25" s="51">
        <f t="shared" si="0"/>
        <v>25518.246512197416</v>
      </c>
      <c r="W25" s="83">
        <v>25265.590606136055</v>
      </c>
      <c r="X25" s="2"/>
      <c r="Y25" s="30">
        <v>30</v>
      </c>
      <c r="Z25" s="38">
        <f t="shared" si="1"/>
        <v>25366.116499710068</v>
      </c>
      <c r="AA25" s="21">
        <v>25114.966831396105</v>
      </c>
      <c r="AB25" s="84"/>
      <c r="AC25" s="68">
        <f>Y25</f>
        <v>30</v>
      </c>
      <c r="AE25" s="162"/>
      <c r="AG25" s="11"/>
    </row>
    <row r="26" spans="1:33">
      <c r="A26" s="152"/>
      <c r="B26" s="147"/>
      <c r="C26" s="149"/>
      <c r="D26" s="156"/>
      <c r="E26" s="64">
        <v>17</v>
      </c>
      <c r="F26" s="64">
        <v>17</v>
      </c>
      <c r="G26" s="156"/>
      <c r="H26" s="163"/>
      <c r="I26" s="71"/>
      <c r="J26" s="71"/>
      <c r="K26" s="71"/>
      <c r="L26" s="71"/>
      <c r="M26" s="78"/>
      <c r="N26" s="78"/>
      <c r="O26" s="78"/>
      <c r="P26" s="78"/>
      <c r="Q26" s="66"/>
      <c r="R26" s="78"/>
      <c r="S26" s="71"/>
      <c r="T26" s="85">
        <v>17</v>
      </c>
      <c r="U26" s="30">
        <v>17</v>
      </c>
      <c r="V26" s="31">
        <f t="shared" si="0"/>
        <v>25989.279031560534</v>
      </c>
      <c r="W26" s="86">
        <v>25731.959437188649</v>
      </c>
      <c r="X26" s="2"/>
      <c r="Y26" s="30">
        <v>31</v>
      </c>
      <c r="Z26" s="38">
        <f t="shared" si="1"/>
        <v>25761.527754966355</v>
      </c>
      <c r="AA26" s="21">
        <v>25506.463123729063</v>
      </c>
      <c r="AB26" s="164" t="s">
        <v>21</v>
      </c>
      <c r="AC26" s="87">
        <v>31</v>
      </c>
      <c r="AG26" s="11"/>
    </row>
    <row r="27" spans="1:33">
      <c r="A27" s="88"/>
      <c r="B27" s="147"/>
      <c r="C27" s="149"/>
      <c r="D27" s="156"/>
      <c r="E27" s="64">
        <v>18</v>
      </c>
      <c r="F27" s="64">
        <v>18</v>
      </c>
      <c r="G27" s="156"/>
      <c r="H27" s="163"/>
      <c r="I27" s="71"/>
      <c r="J27" s="71"/>
      <c r="K27" s="71"/>
      <c r="L27" s="71"/>
      <c r="M27" s="78"/>
      <c r="N27" s="78"/>
      <c r="O27" s="78"/>
      <c r="P27" s="78"/>
      <c r="Q27" s="66"/>
      <c r="R27" s="66"/>
      <c r="S27" s="71"/>
      <c r="T27" s="85"/>
      <c r="U27" s="30">
        <v>18</v>
      </c>
      <c r="V27" s="31">
        <f t="shared" si="0"/>
        <v>26459.116036915122</v>
      </c>
      <c r="W27" s="86">
        <v>26197.144591005072</v>
      </c>
      <c r="X27" s="2"/>
      <c r="Y27" s="30">
        <v>32</v>
      </c>
      <c r="Z27" s="38">
        <f t="shared" si="1"/>
        <v>26167.716920235005</v>
      </c>
      <c r="AA27" s="21">
        <v>25908.630614094065</v>
      </c>
      <c r="AB27" s="165"/>
      <c r="AC27" s="68">
        <v>32</v>
      </c>
      <c r="AD27" s="166" t="s">
        <v>22</v>
      </c>
      <c r="AE27" s="87">
        <v>32</v>
      </c>
      <c r="AG27" s="11"/>
    </row>
    <row r="28" spans="1:33" ht="12.75" customHeight="1">
      <c r="A28" s="88"/>
      <c r="B28" s="88"/>
      <c r="C28" s="149"/>
      <c r="D28" s="156"/>
      <c r="E28" s="89"/>
      <c r="F28" s="90">
        <v>19</v>
      </c>
      <c r="G28" s="156"/>
      <c r="H28" s="163"/>
      <c r="I28" s="71"/>
      <c r="J28" s="71"/>
      <c r="K28" s="71"/>
      <c r="L28" s="71"/>
      <c r="M28" s="78"/>
      <c r="N28" s="78"/>
      <c r="O28" s="78"/>
      <c r="P28" s="78"/>
      <c r="Q28" s="78"/>
      <c r="R28" s="78"/>
      <c r="S28" s="71"/>
      <c r="T28" s="91">
        <v>19</v>
      </c>
      <c r="U28" s="30">
        <v>19</v>
      </c>
      <c r="V28" s="31">
        <f>+W28*$W$9</f>
        <v>26930.148556278244</v>
      </c>
      <c r="W28" s="86">
        <v>26663.513422057666</v>
      </c>
      <c r="X28" s="2"/>
      <c r="Y28" s="30">
        <v>33</v>
      </c>
      <c r="Z28" s="38">
        <f t="shared" si="1"/>
        <v>26584.299070158428</v>
      </c>
      <c r="AA28" s="21">
        <v>26321.088188275669</v>
      </c>
      <c r="AB28" s="165"/>
      <c r="AC28" s="87">
        <v>33</v>
      </c>
      <c r="AD28" s="166"/>
      <c r="AE28" s="68"/>
      <c r="AG28" s="11"/>
    </row>
    <row r="29" spans="1:33" ht="15.75" thickBot="1">
      <c r="A29" s="92">
        <v>20</v>
      </c>
      <c r="B29" s="57"/>
      <c r="C29" s="154"/>
      <c r="D29" s="156"/>
      <c r="E29" s="89"/>
      <c r="F29" s="170" t="s">
        <v>23</v>
      </c>
      <c r="G29" s="156"/>
      <c r="H29" s="163"/>
      <c r="I29" s="75"/>
      <c r="J29" s="75"/>
      <c r="K29" s="75"/>
      <c r="L29" s="75"/>
      <c r="M29" s="78"/>
      <c r="N29" s="78"/>
      <c r="O29" s="78"/>
      <c r="P29" s="93"/>
      <c r="Q29" s="93"/>
      <c r="R29" s="93"/>
      <c r="S29" s="75"/>
      <c r="T29" s="94"/>
      <c r="U29" s="47">
        <v>20</v>
      </c>
      <c r="V29" s="61">
        <f t="shared" si="0"/>
        <v>27401.181075641362</v>
      </c>
      <c r="W29" s="95">
        <v>27129.88225311026</v>
      </c>
      <c r="X29" s="24"/>
      <c r="Y29" s="47">
        <v>34</v>
      </c>
      <c r="Z29" s="38">
        <f t="shared" si="1"/>
        <v>27012.322794503823</v>
      </c>
      <c r="AA29" s="27">
        <v>26744.87405396418</v>
      </c>
      <c r="AB29" s="165"/>
      <c r="AC29" s="166" t="s">
        <v>24</v>
      </c>
      <c r="AD29" s="166"/>
      <c r="AE29" s="62">
        <v>34</v>
      </c>
    </row>
    <row r="30" spans="1:33" ht="12.75" customHeight="1">
      <c r="A30" s="96"/>
      <c r="B30" s="97"/>
      <c r="C30" s="88"/>
      <c r="D30" s="147"/>
      <c r="E30" s="89"/>
      <c r="F30" s="170"/>
      <c r="G30" s="156"/>
      <c r="H30" s="163"/>
      <c r="I30" s="71"/>
      <c r="J30" s="71"/>
      <c r="K30" s="71"/>
      <c r="L30" s="71"/>
      <c r="M30" s="78"/>
      <c r="N30" s="78"/>
      <c r="O30" s="78"/>
      <c r="P30" s="93"/>
      <c r="Q30" s="93"/>
      <c r="R30" s="93"/>
      <c r="S30" s="71"/>
      <c r="T30" s="98">
        <v>21</v>
      </c>
      <c r="U30" s="33">
        <v>21</v>
      </c>
      <c r="V30" s="51">
        <f t="shared" si="0"/>
        <v>27872.213595004483</v>
      </c>
      <c r="W30" s="83">
        <v>27596.251084162854</v>
      </c>
      <c r="X30" s="14"/>
      <c r="Y30" s="30">
        <v>35</v>
      </c>
      <c r="Z30" s="34">
        <f t="shared" si="1"/>
        <v>27451.814639847602</v>
      </c>
      <c r="AA30" s="21">
        <v>27180.014494898616</v>
      </c>
      <c r="AB30" s="165"/>
      <c r="AC30" s="162"/>
      <c r="AD30" s="166"/>
      <c r="AE30" s="87"/>
    </row>
    <row r="31" spans="1:33">
      <c r="A31" s="99">
        <v>22</v>
      </c>
      <c r="B31" s="100">
        <v>22</v>
      </c>
      <c r="C31" s="88"/>
      <c r="D31" s="147"/>
      <c r="E31" s="101"/>
      <c r="F31" s="170"/>
      <c r="G31" s="147"/>
      <c r="H31" s="163"/>
      <c r="I31" s="71"/>
      <c r="J31" s="71"/>
      <c r="K31" s="71"/>
      <c r="L31" s="71"/>
      <c r="M31" s="78"/>
      <c r="N31" s="78"/>
      <c r="O31" s="78"/>
      <c r="P31" s="93"/>
      <c r="Q31" s="93"/>
      <c r="R31" s="93"/>
      <c r="S31" s="71"/>
      <c r="T31" s="85"/>
      <c r="U31" s="52">
        <v>22</v>
      </c>
      <c r="V31" s="31">
        <f t="shared" si="0"/>
        <v>28343.246114367597</v>
      </c>
      <c r="W31" s="86">
        <v>28062.619915215444</v>
      </c>
      <c r="X31" s="2"/>
      <c r="Y31" s="30">
        <v>36</v>
      </c>
      <c r="Z31" s="38">
        <f t="shared" si="1"/>
        <v>27903.478090463948</v>
      </c>
      <c r="AA31" s="21">
        <v>27627.206030162324</v>
      </c>
      <c r="AB31" s="165"/>
      <c r="AC31" s="162"/>
      <c r="AD31" s="166"/>
      <c r="AE31" s="87">
        <v>36</v>
      </c>
    </row>
    <row r="32" spans="1:33">
      <c r="A32" s="96"/>
      <c r="B32" s="102"/>
      <c r="C32" s="88"/>
      <c r="D32" s="88"/>
      <c r="E32" s="103"/>
      <c r="F32" s="170"/>
      <c r="G32" s="147"/>
      <c r="H32" s="163"/>
      <c r="I32" s="71"/>
      <c r="J32" s="71"/>
      <c r="K32" s="71"/>
      <c r="L32" s="71"/>
      <c r="M32" s="93"/>
      <c r="N32" s="93"/>
      <c r="O32" s="78"/>
      <c r="P32" s="93"/>
      <c r="Q32" s="93"/>
      <c r="R32" s="93"/>
      <c r="S32" s="71"/>
      <c r="T32" s="98">
        <v>23</v>
      </c>
      <c r="U32" s="30">
        <v>23</v>
      </c>
      <c r="V32" s="31">
        <f t="shared" si="0"/>
        <v>28814.278633730719</v>
      </c>
      <c r="W32" s="86">
        <v>28528.988746268038</v>
      </c>
      <c r="X32" s="2"/>
      <c r="Y32" s="30">
        <v>37</v>
      </c>
      <c r="Z32" s="38">
        <f t="shared" si="1"/>
        <v>28367.29987306469</v>
      </c>
      <c r="AA32" s="21">
        <v>28086.435517885831</v>
      </c>
      <c r="AB32" s="165"/>
      <c r="AC32" s="162"/>
      <c r="AD32" s="166"/>
      <c r="AE32" s="87"/>
    </row>
    <row r="33" spans="1:31">
      <c r="A33" s="99">
        <v>24</v>
      </c>
      <c r="B33" s="102">
        <v>24</v>
      </c>
      <c r="C33" s="104">
        <v>24</v>
      </c>
      <c r="D33" s="88"/>
      <c r="E33" s="103"/>
      <c r="F33" s="105">
        <f>$U33</f>
        <v>24</v>
      </c>
      <c r="G33" s="147"/>
      <c r="H33" s="147"/>
      <c r="I33" s="106"/>
      <c r="J33" s="107"/>
      <c r="K33" s="53"/>
      <c r="L33" s="53"/>
      <c r="M33" s="106"/>
      <c r="N33" s="106"/>
      <c r="O33" s="106"/>
      <c r="P33" s="106"/>
      <c r="Q33" s="106"/>
      <c r="R33" s="106"/>
      <c r="S33" s="53"/>
      <c r="T33" s="53"/>
      <c r="U33" s="30">
        <v>24</v>
      </c>
      <c r="V33" s="31">
        <f t="shared" si="0"/>
        <v>29284.115639085303</v>
      </c>
      <c r="W33" s="86">
        <v>28994.173900084457</v>
      </c>
      <c r="X33" s="2"/>
      <c r="Y33" s="30">
        <v>38</v>
      </c>
      <c r="Z33" s="38">
        <f t="shared" si="1"/>
        <v>28843.213621208841</v>
      </c>
      <c r="AA33" s="21">
        <v>28557.637248721625</v>
      </c>
      <c r="AB33" s="165"/>
      <c r="AC33" s="162"/>
      <c r="AD33" s="166"/>
      <c r="AE33" s="87">
        <v>38</v>
      </c>
    </row>
    <row r="34" spans="1:31" ht="15.75" thickBot="1">
      <c r="A34" s="99"/>
      <c r="B34" s="76"/>
      <c r="C34" s="77"/>
      <c r="D34" s="60"/>
      <c r="E34" s="108"/>
      <c r="F34" s="109"/>
      <c r="G34" s="110">
        <f>$U34</f>
        <v>25</v>
      </c>
      <c r="H34" s="147"/>
      <c r="I34" s="88"/>
      <c r="J34" s="57"/>
      <c r="K34" s="57"/>
      <c r="L34" s="57"/>
      <c r="M34" s="97"/>
      <c r="N34" s="97"/>
      <c r="O34" s="97"/>
      <c r="P34" s="97"/>
      <c r="Q34" s="97"/>
      <c r="R34" s="97"/>
      <c r="S34" s="57"/>
      <c r="T34" s="57"/>
      <c r="U34" s="47">
        <v>25</v>
      </c>
      <c r="V34" s="61">
        <f t="shared" si="0"/>
        <v>29755.148158448421</v>
      </c>
      <c r="W34" s="95">
        <v>29460.542731137051</v>
      </c>
      <c r="X34" s="24"/>
      <c r="Y34" s="47">
        <v>39</v>
      </c>
      <c r="Z34" s="48">
        <f t="shared" si="1"/>
        <v>29332.679396597581</v>
      </c>
      <c r="AA34" s="27">
        <v>29042.256828314436</v>
      </c>
      <c r="AB34" s="111">
        <v>39</v>
      </c>
      <c r="AC34" s="162"/>
      <c r="AD34" s="167"/>
      <c r="AE34" s="28"/>
    </row>
    <row r="35" spans="1:31">
      <c r="A35" s="112">
        <v>26</v>
      </c>
      <c r="B35" s="102">
        <v>26</v>
      </c>
      <c r="C35" s="113">
        <v>26</v>
      </c>
      <c r="D35" s="114">
        <v>26</v>
      </c>
      <c r="E35" s="103"/>
      <c r="F35" s="115">
        <v>26</v>
      </c>
      <c r="G35" s="116"/>
      <c r="H35" s="147"/>
      <c r="I35" s="88"/>
      <c r="J35" s="88"/>
      <c r="K35" s="88"/>
      <c r="L35" s="88"/>
      <c r="M35" s="97"/>
      <c r="N35" s="97"/>
      <c r="O35" s="97"/>
      <c r="P35" s="97"/>
      <c r="Q35" s="97"/>
      <c r="R35" s="97"/>
      <c r="S35" s="88"/>
      <c r="T35" s="88"/>
      <c r="U35" s="33">
        <v>26</v>
      </c>
      <c r="V35" s="51">
        <f t="shared" si="0"/>
        <v>30226.180677811535</v>
      </c>
      <c r="W35" s="83">
        <v>29926.911562189638</v>
      </c>
      <c r="X35" s="2"/>
      <c r="Y35" s="30">
        <v>40</v>
      </c>
      <c r="Z35" s="38">
        <f t="shared" si="1"/>
        <v>29849.833251156026</v>
      </c>
      <c r="AA35" s="19">
        <v>29554.290347679234</v>
      </c>
      <c r="AB35" s="117"/>
      <c r="AC35" s="118">
        <f>Y35</f>
        <v>40</v>
      </c>
      <c r="AD35" s="162"/>
    </row>
    <row r="36" spans="1:31">
      <c r="B36" s="102"/>
      <c r="C36" s="69"/>
      <c r="D36" s="114"/>
      <c r="E36" s="103"/>
      <c r="F36" s="119"/>
      <c r="G36" s="120">
        <v>27</v>
      </c>
      <c r="H36" s="115">
        <v>27</v>
      </c>
      <c r="I36" s="16"/>
      <c r="J36" s="121"/>
      <c r="K36" s="121"/>
      <c r="L36" s="121"/>
      <c r="M36" s="16"/>
      <c r="N36" s="16"/>
      <c r="O36" s="16"/>
      <c r="P36" s="16"/>
      <c r="Q36" s="16"/>
      <c r="R36" s="16"/>
      <c r="S36" s="121"/>
      <c r="T36" s="121"/>
      <c r="U36" s="30">
        <v>27</v>
      </c>
      <c r="V36" s="31">
        <f t="shared" si="0"/>
        <v>30685.258057089304</v>
      </c>
      <c r="W36" s="86">
        <v>30381.443620880498</v>
      </c>
      <c r="X36" s="2"/>
      <c r="Y36" s="30">
        <v>41</v>
      </c>
      <c r="Z36" s="38">
        <f t="shared" si="1"/>
        <v>30350.913153713256</v>
      </c>
      <c r="AA36" s="21">
        <v>30050.409063082432</v>
      </c>
      <c r="AB36" s="117">
        <v>41</v>
      </c>
      <c r="AC36" s="118"/>
      <c r="AD36" s="162"/>
    </row>
    <row r="37" spans="1:31">
      <c r="B37" s="102">
        <v>28</v>
      </c>
      <c r="C37" s="113">
        <v>28</v>
      </c>
      <c r="D37" s="114">
        <v>28</v>
      </c>
      <c r="E37" s="122"/>
      <c r="F37" s="115">
        <v>28</v>
      </c>
      <c r="G37" s="116"/>
      <c r="H37" s="105"/>
      <c r="I37" s="97"/>
      <c r="J37" s="88"/>
      <c r="K37" s="88"/>
      <c r="L37" s="88"/>
      <c r="M37" s="97"/>
      <c r="N37" s="97"/>
      <c r="O37" s="97"/>
      <c r="P37" s="97"/>
      <c r="Q37" s="97"/>
      <c r="R37" s="97"/>
      <c r="S37" s="88"/>
      <c r="T37" s="88"/>
      <c r="U37" s="30">
        <v>28</v>
      </c>
      <c r="V37" s="31">
        <f t="shared" si="0"/>
        <v>31168.245716537775</v>
      </c>
      <c r="W37" s="86">
        <v>30859.649224294826</v>
      </c>
      <c r="X37" s="2"/>
      <c r="Y37" s="30">
        <v>42</v>
      </c>
      <c r="Z37" s="38">
        <f t="shared" si="1"/>
        <v>30880.79609164835</v>
      </c>
      <c r="AA37" s="21">
        <v>30575.045635295395</v>
      </c>
      <c r="AB37" s="123"/>
      <c r="AC37" s="118">
        <v>42</v>
      </c>
      <c r="AD37" s="124">
        <f>Y37</f>
        <v>42</v>
      </c>
    </row>
    <row r="38" spans="1:31">
      <c r="B38" s="121"/>
      <c r="C38" s="113"/>
      <c r="D38" s="114"/>
      <c r="F38" s="115">
        <v>29</v>
      </c>
      <c r="G38" s="120">
        <v>29</v>
      </c>
      <c r="H38" s="115">
        <v>29</v>
      </c>
      <c r="I38" s="16"/>
      <c r="J38" s="121"/>
      <c r="K38" s="121"/>
      <c r="L38" s="121"/>
      <c r="M38" s="122"/>
      <c r="N38" s="122"/>
      <c r="O38" s="122"/>
      <c r="U38" s="30">
        <v>29</v>
      </c>
      <c r="V38" s="31">
        <f t="shared" si="0"/>
        <v>31638.082721892359</v>
      </c>
      <c r="W38" s="86">
        <v>31324.834378111245</v>
      </c>
      <c r="X38" s="2"/>
      <c r="Y38" s="30">
        <v>43</v>
      </c>
      <c r="Z38" s="38">
        <f t="shared" si="1"/>
        <v>31383.136956583887</v>
      </c>
      <c r="AA38" s="21">
        <v>31072.412828300879</v>
      </c>
      <c r="AB38" s="117">
        <v>43</v>
      </c>
      <c r="AC38" s="118"/>
      <c r="AD38" s="124"/>
    </row>
    <row r="39" spans="1:31" ht="15.75" thickBot="1">
      <c r="A39" s="24"/>
      <c r="B39" s="24"/>
      <c r="C39" s="77">
        <v>30</v>
      </c>
      <c r="D39" s="125">
        <v>30</v>
      </c>
      <c r="E39" s="24"/>
      <c r="F39" s="24"/>
      <c r="G39" s="126">
        <v>30</v>
      </c>
      <c r="H39" s="109"/>
      <c r="I39" s="60"/>
      <c r="J39" s="60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47">
        <v>30</v>
      </c>
      <c r="V39" s="61">
        <f t="shared" si="0"/>
        <v>32109.115241255477</v>
      </c>
      <c r="W39" s="95">
        <v>31791.203209163839</v>
      </c>
      <c r="X39" s="24"/>
      <c r="Y39" s="47">
        <v>44</v>
      </c>
      <c r="Z39" s="38">
        <f t="shared" si="1"/>
        <v>31984.350545265781</v>
      </c>
      <c r="AA39" s="27">
        <v>31667.673807193842</v>
      </c>
      <c r="AB39" s="28"/>
      <c r="AC39" s="127">
        <v>44</v>
      </c>
      <c r="AD39" s="128">
        <v>44</v>
      </c>
      <c r="AE39" s="28"/>
    </row>
    <row r="40" spans="1:31">
      <c r="C40" s="121"/>
      <c r="D40" s="125"/>
      <c r="H40" s="115">
        <v>31</v>
      </c>
      <c r="I40" s="121"/>
      <c r="J40" s="121"/>
      <c r="U40" s="33">
        <v>31</v>
      </c>
      <c r="V40" s="51">
        <f t="shared" si="0"/>
        <v>32580.147760618598</v>
      </c>
      <c r="W40" s="83">
        <v>32257.572040216433</v>
      </c>
      <c r="X40" s="2"/>
      <c r="Y40" s="33">
        <v>45</v>
      </c>
      <c r="Z40" s="34">
        <f t="shared" si="1"/>
        <v>32558.154793830046</v>
      </c>
      <c r="AA40" s="19">
        <v>32235.796825574304</v>
      </c>
      <c r="AD40" s="124"/>
    </row>
    <row r="41" spans="1:31">
      <c r="D41" s="114">
        <v>32</v>
      </c>
      <c r="H41" s="115"/>
      <c r="U41" s="30">
        <v>32</v>
      </c>
      <c r="V41" s="31">
        <f t="shared" si="0"/>
        <v>33051.180279981716</v>
      </c>
      <c r="W41" s="86">
        <v>32723.940871269027</v>
      </c>
      <c r="X41" s="2"/>
      <c r="Y41" s="30">
        <v>46</v>
      </c>
      <c r="Z41" s="38">
        <f t="shared" si="1"/>
        <v>33148.497559482239</v>
      </c>
      <c r="AA41" s="21">
        <v>32820.294613348749</v>
      </c>
      <c r="AD41" s="129">
        <v>46</v>
      </c>
    </row>
    <row r="42" spans="1:31">
      <c r="H42" s="115">
        <v>33</v>
      </c>
      <c r="U42" s="30">
        <v>33</v>
      </c>
      <c r="V42" s="31">
        <f t="shared" si="0"/>
        <v>33522.212799344838</v>
      </c>
      <c r="W42" s="86">
        <v>33190.309702321618</v>
      </c>
      <c r="X42" s="2"/>
      <c r="Y42" s="30">
        <v>47</v>
      </c>
      <c r="Z42" s="38">
        <f t="shared" si="1"/>
        <v>34368.963135499733</v>
      </c>
      <c r="AA42" s="21">
        <v>34028.676371781912</v>
      </c>
    </row>
    <row r="43" spans="1:31">
      <c r="U43" s="30">
        <v>34</v>
      </c>
      <c r="V43" s="31">
        <f t="shared" si="0"/>
        <v>33993.245318707959</v>
      </c>
      <c r="W43" s="86">
        <v>33656.678533374215</v>
      </c>
      <c r="X43" s="2"/>
      <c r="Y43" s="30">
        <v>48</v>
      </c>
      <c r="Z43" s="38">
        <f t="shared" si="1"/>
        <v>35657.135754587434</v>
      </c>
      <c r="AA43" s="21">
        <v>35304.094806522211</v>
      </c>
    </row>
    <row r="44" spans="1:31" ht="15.75" thickBot="1">
      <c r="U44" s="47">
        <v>35</v>
      </c>
      <c r="V44" s="61">
        <f t="shared" si="0"/>
        <v>34463.082324062532</v>
      </c>
      <c r="W44" s="95">
        <v>34121.863687190627</v>
      </c>
      <c r="X44" s="2"/>
      <c r="Y44" s="47">
        <v>49</v>
      </c>
      <c r="Z44" s="48">
        <f t="shared" si="1"/>
        <v>37720.654230155211</v>
      </c>
      <c r="AA44" s="27">
        <v>37347.182406094267</v>
      </c>
    </row>
    <row r="45" spans="1:31">
      <c r="J45" s="14"/>
      <c r="U45" s="2"/>
      <c r="V45" s="2"/>
      <c r="W45" s="2"/>
      <c r="X45" s="2"/>
      <c r="Y45" s="2"/>
      <c r="Z45" s="2"/>
    </row>
    <row r="46" spans="1:31">
      <c r="A46" s="2" t="s">
        <v>25</v>
      </c>
      <c r="O46"/>
    </row>
    <row r="47" spans="1:31">
      <c r="A47" s="2" t="s">
        <v>26</v>
      </c>
      <c r="O47"/>
    </row>
    <row r="48" spans="1:31">
      <c r="A48" s="2" t="s">
        <v>27</v>
      </c>
      <c r="O48"/>
    </row>
  </sheetData>
  <mergeCells count="35">
    <mergeCell ref="T11:T24"/>
    <mergeCell ref="M12:M23"/>
    <mergeCell ref="Q7:Q19"/>
    <mergeCell ref="U7:V7"/>
    <mergeCell ref="Y7:Z7"/>
    <mergeCell ref="K8:K19"/>
    <mergeCell ref="U8:V8"/>
    <mergeCell ref="AE13:AE25"/>
    <mergeCell ref="G14:G20"/>
    <mergeCell ref="H22:H35"/>
    <mergeCell ref="AB26:AB33"/>
    <mergeCell ref="AD27:AD36"/>
    <mergeCell ref="AC7:AC17"/>
    <mergeCell ref="Y8:Z8"/>
    <mergeCell ref="U9:V9"/>
    <mergeCell ref="AC29:AC34"/>
    <mergeCell ref="J6:J18"/>
    <mergeCell ref="P7:P18"/>
    <mergeCell ref="Y9:Z9"/>
    <mergeCell ref="S10:S19"/>
    <mergeCell ref="A2:A8"/>
    <mergeCell ref="B2:B10"/>
    <mergeCell ref="C3:C12"/>
    <mergeCell ref="L9:L18"/>
    <mergeCell ref="R9:R20"/>
    <mergeCell ref="A18:A26"/>
    <mergeCell ref="B18:B27"/>
    <mergeCell ref="C20:C29"/>
    <mergeCell ref="D21:D31"/>
    <mergeCell ref="G22:G33"/>
    <mergeCell ref="F29:F32"/>
    <mergeCell ref="E6:E16"/>
    <mergeCell ref="F10:F18"/>
    <mergeCell ref="N11:N24"/>
    <mergeCell ref="O11:O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48"/>
  <sheetViews>
    <sheetView tabSelected="1" topLeftCell="A3" workbookViewId="0"/>
  </sheetViews>
  <sheetFormatPr defaultRowHeight="15"/>
  <cols>
    <col min="1" max="12" width="2.42578125" style="2" customWidth="1"/>
    <col min="13" max="18" width="2.42578125" style="2" hidden="1" customWidth="1"/>
    <col min="19" max="20" width="2.42578125" style="2" customWidth="1"/>
    <col min="21" max="21" width="4.7109375" customWidth="1"/>
    <col min="22" max="22" width="11.140625" bestFit="1" customWidth="1"/>
    <col min="23" max="23" width="10" hidden="1" customWidth="1"/>
    <col min="24" max="24" width="3.5703125" customWidth="1"/>
    <col min="25" max="25" width="5.7109375" customWidth="1"/>
    <col min="26" max="26" width="11.140625" bestFit="1" customWidth="1"/>
    <col min="27" max="27" width="10.140625" style="3" hidden="1" customWidth="1"/>
    <col min="28" max="31" width="2.42578125" style="4" customWidth="1"/>
    <col min="257" max="268" width="2.42578125" customWidth="1"/>
    <col min="269" max="274" width="0" hidden="1" customWidth="1"/>
    <col min="275" max="276" width="2.42578125" customWidth="1"/>
    <col min="277" max="277" width="4.7109375" customWidth="1"/>
    <col min="278" max="278" width="11.140625" bestFit="1" customWidth="1"/>
    <col min="279" max="279" width="0" hidden="1" customWidth="1"/>
    <col min="280" max="280" width="3.5703125" customWidth="1"/>
    <col min="281" max="281" width="5.7109375" customWidth="1"/>
    <col min="282" max="282" width="11.140625" bestFit="1" customWidth="1"/>
    <col min="283" max="283" width="0" hidden="1" customWidth="1"/>
    <col min="284" max="287" width="2.42578125" customWidth="1"/>
    <col min="513" max="524" width="2.42578125" customWidth="1"/>
    <col min="525" max="530" width="0" hidden="1" customWidth="1"/>
    <col min="531" max="532" width="2.42578125" customWidth="1"/>
    <col min="533" max="533" width="4.7109375" customWidth="1"/>
    <col min="534" max="534" width="11.140625" bestFit="1" customWidth="1"/>
    <col min="535" max="535" width="0" hidden="1" customWidth="1"/>
    <col min="536" max="536" width="3.5703125" customWidth="1"/>
    <col min="537" max="537" width="5.7109375" customWidth="1"/>
    <col min="538" max="538" width="11.140625" bestFit="1" customWidth="1"/>
    <col min="539" max="539" width="0" hidden="1" customWidth="1"/>
    <col min="540" max="543" width="2.42578125" customWidth="1"/>
    <col min="769" max="780" width="2.42578125" customWidth="1"/>
    <col min="781" max="786" width="0" hidden="1" customWidth="1"/>
    <col min="787" max="788" width="2.42578125" customWidth="1"/>
    <col min="789" max="789" width="4.7109375" customWidth="1"/>
    <col min="790" max="790" width="11.140625" bestFit="1" customWidth="1"/>
    <col min="791" max="791" width="0" hidden="1" customWidth="1"/>
    <col min="792" max="792" width="3.5703125" customWidth="1"/>
    <col min="793" max="793" width="5.7109375" customWidth="1"/>
    <col min="794" max="794" width="11.140625" bestFit="1" customWidth="1"/>
    <col min="795" max="795" width="0" hidden="1" customWidth="1"/>
    <col min="796" max="799" width="2.42578125" customWidth="1"/>
    <col min="1025" max="1036" width="2.42578125" customWidth="1"/>
    <col min="1037" max="1042" width="0" hidden="1" customWidth="1"/>
    <col min="1043" max="1044" width="2.42578125" customWidth="1"/>
    <col min="1045" max="1045" width="4.7109375" customWidth="1"/>
    <col min="1046" max="1046" width="11.140625" bestFit="1" customWidth="1"/>
    <col min="1047" max="1047" width="0" hidden="1" customWidth="1"/>
    <col min="1048" max="1048" width="3.5703125" customWidth="1"/>
    <col min="1049" max="1049" width="5.7109375" customWidth="1"/>
    <col min="1050" max="1050" width="11.140625" bestFit="1" customWidth="1"/>
    <col min="1051" max="1051" width="0" hidden="1" customWidth="1"/>
    <col min="1052" max="1055" width="2.42578125" customWidth="1"/>
    <col min="1281" max="1292" width="2.42578125" customWidth="1"/>
    <col min="1293" max="1298" width="0" hidden="1" customWidth="1"/>
    <col min="1299" max="1300" width="2.42578125" customWidth="1"/>
    <col min="1301" max="1301" width="4.7109375" customWidth="1"/>
    <col min="1302" max="1302" width="11.140625" bestFit="1" customWidth="1"/>
    <col min="1303" max="1303" width="0" hidden="1" customWidth="1"/>
    <col min="1304" max="1304" width="3.5703125" customWidth="1"/>
    <col min="1305" max="1305" width="5.7109375" customWidth="1"/>
    <col min="1306" max="1306" width="11.140625" bestFit="1" customWidth="1"/>
    <col min="1307" max="1307" width="0" hidden="1" customWidth="1"/>
    <col min="1308" max="1311" width="2.42578125" customWidth="1"/>
    <col min="1537" max="1548" width="2.42578125" customWidth="1"/>
    <col min="1549" max="1554" width="0" hidden="1" customWidth="1"/>
    <col min="1555" max="1556" width="2.42578125" customWidth="1"/>
    <col min="1557" max="1557" width="4.7109375" customWidth="1"/>
    <col min="1558" max="1558" width="11.140625" bestFit="1" customWidth="1"/>
    <col min="1559" max="1559" width="0" hidden="1" customWidth="1"/>
    <col min="1560" max="1560" width="3.5703125" customWidth="1"/>
    <col min="1561" max="1561" width="5.7109375" customWidth="1"/>
    <col min="1562" max="1562" width="11.140625" bestFit="1" customWidth="1"/>
    <col min="1563" max="1563" width="0" hidden="1" customWidth="1"/>
    <col min="1564" max="1567" width="2.42578125" customWidth="1"/>
    <col min="1793" max="1804" width="2.42578125" customWidth="1"/>
    <col min="1805" max="1810" width="0" hidden="1" customWidth="1"/>
    <col min="1811" max="1812" width="2.42578125" customWidth="1"/>
    <col min="1813" max="1813" width="4.7109375" customWidth="1"/>
    <col min="1814" max="1814" width="11.140625" bestFit="1" customWidth="1"/>
    <col min="1815" max="1815" width="0" hidden="1" customWidth="1"/>
    <col min="1816" max="1816" width="3.5703125" customWidth="1"/>
    <col min="1817" max="1817" width="5.7109375" customWidth="1"/>
    <col min="1818" max="1818" width="11.140625" bestFit="1" customWidth="1"/>
    <col min="1819" max="1819" width="0" hidden="1" customWidth="1"/>
    <col min="1820" max="1823" width="2.42578125" customWidth="1"/>
    <col min="2049" max="2060" width="2.42578125" customWidth="1"/>
    <col min="2061" max="2066" width="0" hidden="1" customWidth="1"/>
    <col min="2067" max="2068" width="2.42578125" customWidth="1"/>
    <col min="2069" max="2069" width="4.7109375" customWidth="1"/>
    <col min="2070" max="2070" width="11.140625" bestFit="1" customWidth="1"/>
    <col min="2071" max="2071" width="0" hidden="1" customWidth="1"/>
    <col min="2072" max="2072" width="3.5703125" customWidth="1"/>
    <col min="2073" max="2073" width="5.7109375" customWidth="1"/>
    <col min="2074" max="2074" width="11.140625" bestFit="1" customWidth="1"/>
    <col min="2075" max="2075" width="0" hidden="1" customWidth="1"/>
    <col min="2076" max="2079" width="2.42578125" customWidth="1"/>
    <col min="2305" max="2316" width="2.42578125" customWidth="1"/>
    <col min="2317" max="2322" width="0" hidden="1" customWidth="1"/>
    <col min="2323" max="2324" width="2.42578125" customWidth="1"/>
    <col min="2325" max="2325" width="4.7109375" customWidth="1"/>
    <col min="2326" max="2326" width="11.140625" bestFit="1" customWidth="1"/>
    <col min="2327" max="2327" width="0" hidden="1" customWidth="1"/>
    <col min="2328" max="2328" width="3.5703125" customWidth="1"/>
    <col min="2329" max="2329" width="5.7109375" customWidth="1"/>
    <col min="2330" max="2330" width="11.140625" bestFit="1" customWidth="1"/>
    <col min="2331" max="2331" width="0" hidden="1" customWidth="1"/>
    <col min="2332" max="2335" width="2.42578125" customWidth="1"/>
    <col min="2561" max="2572" width="2.42578125" customWidth="1"/>
    <col min="2573" max="2578" width="0" hidden="1" customWidth="1"/>
    <col min="2579" max="2580" width="2.42578125" customWidth="1"/>
    <col min="2581" max="2581" width="4.7109375" customWidth="1"/>
    <col min="2582" max="2582" width="11.140625" bestFit="1" customWidth="1"/>
    <col min="2583" max="2583" width="0" hidden="1" customWidth="1"/>
    <col min="2584" max="2584" width="3.5703125" customWidth="1"/>
    <col min="2585" max="2585" width="5.7109375" customWidth="1"/>
    <col min="2586" max="2586" width="11.140625" bestFit="1" customWidth="1"/>
    <col min="2587" max="2587" width="0" hidden="1" customWidth="1"/>
    <col min="2588" max="2591" width="2.42578125" customWidth="1"/>
    <col min="2817" max="2828" width="2.42578125" customWidth="1"/>
    <col min="2829" max="2834" width="0" hidden="1" customWidth="1"/>
    <col min="2835" max="2836" width="2.42578125" customWidth="1"/>
    <col min="2837" max="2837" width="4.7109375" customWidth="1"/>
    <col min="2838" max="2838" width="11.140625" bestFit="1" customWidth="1"/>
    <col min="2839" max="2839" width="0" hidden="1" customWidth="1"/>
    <col min="2840" max="2840" width="3.5703125" customWidth="1"/>
    <col min="2841" max="2841" width="5.7109375" customWidth="1"/>
    <col min="2842" max="2842" width="11.140625" bestFit="1" customWidth="1"/>
    <col min="2843" max="2843" width="0" hidden="1" customWidth="1"/>
    <col min="2844" max="2847" width="2.42578125" customWidth="1"/>
    <col min="3073" max="3084" width="2.42578125" customWidth="1"/>
    <col min="3085" max="3090" width="0" hidden="1" customWidth="1"/>
    <col min="3091" max="3092" width="2.42578125" customWidth="1"/>
    <col min="3093" max="3093" width="4.7109375" customWidth="1"/>
    <col min="3094" max="3094" width="11.140625" bestFit="1" customWidth="1"/>
    <col min="3095" max="3095" width="0" hidden="1" customWidth="1"/>
    <col min="3096" max="3096" width="3.5703125" customWidth="1"/>
    <col min="3097" max="3097" width="5.7109375" customWidth="1"/>
    <col min="3098" max="3098" width="11.140625" bestFit="1" customWidth="1"/>
    <col min="3099" max="3099" width="0" hidden="1" customWidth="1"/>
    <col min="3100" max="3103" width="2.42578125" customWidth="1"/>
    <col min="3329" max="3340" width="2.42578125" customWidth="1"/>
    <col min="3341" max="3346" width="0" hidden="1" customWidth="1"/>
    <col min="3347" max="3348" width="2.42578125" customWidth="1"/>
    <col min="3349" max="3349" width="4.7109375" customWidth="1"/>
    <col min="3350" max="3350" width="11.140625" bestFit="1" customWidth="1"/>
    <col min="3351" max="3351" width="0" hidden="1" customWidth="1"/>
    <col min="3352" max="3352" width="3.5703125" customWidth="1"/>
    <col min="3353" max="3353" width="5.7109375" customWidth="1"/>
    <col min="3354" max="3354" width="11.140625" bestFit="1" customWidth="1"/>
    <col min="3355" max="3355" width="0" hidden="1" customWidth="1"/>
    <col min="3356" max="3359" width="2.42578125" customWidth="1"/>
    <col min="3585" max="3596" width="2.42578125" customWidth="1"/>
    <col min="3597" max="3602" width="0" hidden="1" customWidth="1"/>
    <col min="3603" max="3604" width="2.42578125" customWidth="1"/>
    <col min="3605" max="3605" width="4.7109375" customWidth="1"/>
    <col min="3606" max="3606" width="11.140625" bestFit="1" customWidth="1"/>
    <col min="3607" max="3607" width="0" hidden="1" customWidth="1"/>
    <col min="3608" max="3608" width="3.5703125" customWidth="1"/>
    <col min="3609" max="3609" width="5.7109375" customWidth="1"/>
    <col min="3610" max="3610" width="11.140625" bestFit="1" customWidth="1"/>
    <col min="3611" max="3611" width="0" hidden="1" customWidth="1"/>
    <col min="3612" max="3615" width="2.42578125" customWidth="1"/>
    <col min="3841" max="3852" width="2.42578125" customWidth="1"/>
    <col min="3853" max="3858" width="0" hidden="1" customWidth="1"/>
    <col min="3859" max="3860" width="2.42578125" customWidth="1"/>
    <col min="3861" max="3861" width="4.7109375" customWidth="1"/>
    <col min="3862" max="3862" width="11.140625" bestFit="1" customWidth="1"/>
    <col min="3863" max="3863" width="0" hidden="1" customWidth="1"/>
    <col min="3864" max="3864" width="3.5703125" customWidth="1"/>
    <col min="3865" max="3865" width="5.7109375" customWidth="1"/>
    <col min="3866" max="3866" width="11.140625" bestFit="1" customWidth="1"/>
    <col min="3867" max="3867" width="0" hidden="1" customWidth="1"/>
    <col min="3868" max="3871" width="2.42578125" customWidth="1"/>
    <col min="4097" max="4108" width="2.42578125" customWidth="1"/>
    <col min="4109" max="4114" width="0" hidden="1" customWidth="1"/>
    <col min="4115" max="4116" width="2.42578125" customWidth="1"/>
    <col min="4117" max="4117" width="4.7109375" customWidth="1"/>
    <col min="4118" max="4118" width="11.140625" bestFit="1" customWidth="1"/>
    <col min="4119" max="4119" width="0" hidden="1" customWidth="1"/>
    <col min="4120" max="4120" width="3.5703125" customWidth="1"/>
    <col min="4121" max="4121" width="5.7109375" customWidth="1"/>
    <col min="4122" max="4122" width="11.140625" bestFit="1" customWidth="1"/>
    <col min="4123" max="4123" width="0" hidden="1" customWidth="1"/>
    <col min="4124" max="4127" width="2.42578125" customWidth="1"/>
    <col min="4353" max="4364" width="2.42578125" customWidth="1"/>
    <col min="4365" max="4370" width="0" hidden="1" customWidth="1"/>
    <col min="4371" max="4372" width="2.42578125" customWidth="1"/>
    <col min="4373" max="4373" width="4.7109375" customWidth="1"/>
    <col min="4374" max="4374" width="11.140625" bestFit="1" customWidth="1"/>
    <col min="4375" max="4375" width="0" hidden="1" customWidth="1"/>
    <col min="4376" max="4376" width="3.5703125" customWidth="1"/>
    <col min="4377" max="4377" width="5.7109375" customWidth="1"/>
    <col min="4378" max="4378" width="11.140625" bestFit="1" customWidth="1"/>
    <col min="4379" max="4379" width="0" hidden="1" customWidth="1"/>
    <col min="4380" max="4383" width="2.42578125" customWidth="1"/>
    <col min="4609" max="4620" width="2.42578125" customWidth="1"/>
    <col min="4621" max="4626" width="0" hidden="1" customWidth="1"/>
    <col min="4627" max="4628" width="2.42578125" customWidth="1"/>
    <col min="4629" max="4629" width="4.7109375" customWidth="1"/>
    <col min="4630" max="4630" width="11.140625" bestFit="1" customWidth="1"/>
    <col min="4631" max="4631" width="0" hidden="1" customWidth="1"/>
    <col min="4632" max="4632" width="3.5703125" customWidth="1"/>
    <col min="4633" max="4633" width="5.7109375" customWidth="1"/>
    <col min="4634" max="4634" width="11.140625" bestFit="1" customWidth="1"/>
    <col min="4635" max="4635" width="0" hidden="1" customWidth="1"/>
    <col min="4636" max="4639" width="2.42578125" customWidth="1"/>
    <col min="4865" max="4876" width="2.42578125" customWidth="1"/>
    <col min="4877" max="4882" width="0" hidden="1" customWidth="1"/>
    <col min="4883" max="4884" width="2.42578125" customWidth="1"/>
    <col min="4885" max="4885" width="4.7109375" customWidth="1"/>
    <col min="4886" max="4886" width="11.140625" bestFit="1" customWidth="1"/>
    <col min="4887" max="4887" width="0" hidden="1" customWidth="1"/>
    <col min="4888" max="4888" width="3.5703125" customWidth="1"/>
    <col min="4889" max="4889" width="5.7109375" customWidth="1"/>
    <col min="4890" max="4890" width="11.140625" bestFit="1" customWidth="1"/>
    <col min="4891" max="4891" width="0" hidden="1" customWidth="1"/>
    <col min="4892" max="4895" width="2.42578125" customWidth="1"/>
    <col min="5121" max="5132" width="2.42578125" customWidth="1"/>
    <col min="5133" max="5138" width="0" hidden="1" customWidth="1"/>
    <col min="5139" max="5140" width="2.42578125" customWidth="1"/>
    <col min="5141" max="5141" width="4.7109375" customWidth="1"/>
    <col min="5142" max="5142" width="11.140625" bestFit="1" customWidth="1"/>
    <col min="5143" max="5143" width="0" hidden="1" customWidth="1"/>
    <col min="5144" max="5144" width="3.5703125" customWidth="1"/>
    <col min="5145" max="5145" width="5.7109375" customWidth="1"/>
    <col min="5146" max="5146" width="11.140625" bestFit="1" customWidth="1"/>
    <col min="5147" max="5147" width="0" hidden="1" customWidth="1"/>
    <col min="5148" max="5151" width="2.42578125" customWidth="1"/>
    <col min="5377" max="5388" width="2.42578125" customWidth="1"/>
    <col min="5389" max="5394" width="0" hidden="1" customWidth="1"/>
    <col min="5395" max="5396" width="2.42578125" customWidth="1"/>
    <col min="5397" max="5397" width="4.7109375" customWidth="1"/>
    <col min="5398" max="5398" width="11.140625" bestFit="1" customWidth="1"/>
    <col min="5399" max="5399" width="0" hidden="1" customWidth="1"/>
    <col min="5400" max="5400" width="3.5703125" customWidth="1"/>
    <col min="5401" max="5401" width="5.7109375" customWidth="1"/>
    <col min="5402" max="5402" width="11.140625" bestFit="1" customWidth="1"/>
    <col min="5403" max="5403" width="0" hidden="1" customWidth="1"/>
    <col min="5404" max="5407" width="2.42578125" customWidth="1"/>
    <col min="5633" max="5644" width="2.42578125" customWidth="1"/>
    <col min="5645" max="5650" width="0" hidden="1" customWidth="1"/>
    <col min="5651" max="5652" width="2.42578125" customWidth="1"/>
    <col min="5653" max="5653" width="4.7109375" customWidth="1"/>
    <col min="5654" max="5654" width="11.140625" bestFit="1" customWidth="1"/>
    <col min="5655" max="5655" width="0" hidden="1" customWidth="1"/>
    <col min="5656" max="5656" width="3.5703125" customWidth="1"/>
    <col min="5657" max="5657" width="5.7109375" customWidth="1"/>
    <col min="5658" max="5658" width="11.140625" bestFit="1" customWidth="1"/>
    <col min="5659" max="5659" width="0" hidden="1" customWidth="1"/>
    <col min="5660" max="5663" width="2.42578125" customWidth="1"/>
    <col min="5889" max="5900" width="2.42578125" customWidth="1"/>
    <col min="5901" max="5906" width="0" hidden="1" customWidth="1"/>
    <col min="5907" max="5908" width="2.42578125" customWidth="1"/>
    <col min="5909" max="5909" width="4.7109375" customWidth="1"/>
    <col min="5910" max="5910" width="11.140625" bestFit="1" customWidth="1"/>
    <col min="5911" max="5911" width="0" hidden="1" customWidth="1"/>
    <col min="5912" max="5912" width="3.5703125" customWidth="1"/>
    <col min="5913" max="5913" width="5.7109375" customWidth="1"/>
    <col min="5914" max="5914" width="11.140625" bestFit="1" customWidth="1"/>
    <col min="5915" max="5915" width="0" hidden="1" customWidth="1"/>
    <col min="5916" max="5919" width="2.42578125" customWidth="1"/>
    <col min="6145" max="6156" width="2.42578125" customWidth="1"/>
    <col min="6157" max="6162" width="0" hidden="1" customWidth="1"/>
    <col min="6163" max="6164" width="2.42578125" customWidth="1"/>
    <col min="6165" max="6165" width="4.7109375" customWidth="1"/>
    <col min="6166" max="6166" width="11.140625" bestFit="1" customWidth="1"/>
    <col min="6167" max="6167" width="0" hidden="1" customWidth="1"/>
    <col min="6168" max="6168" width="3.5703125" customWidth="1"/>
    <col min="6169" max="6169" width="5.7109375" customWidth="1"/>
    <col min="6170" max="6170" width="11.140625" bestFit="1" customWidth="1"/>
    <col min="6171" max="6171" width="0" hidden="1" customWidth="1"/>
    <col min="6172" max="6175" width="2.42578125" customWidth="1"/>
    <col min="6401" max="6412" width="2.42578125" customWidth="1"/>
    <col min="6413" max="6418" width="0" hidden="1" customWidth="1"/>
    <col min="6419" max="6420" width="2.42578125" customWidth="1"/>
    <col min="6421" max="6421" width="4.7109375" customWidth="1"/>
    <col min="6422" max="6422" width="11.140625" bestFit="1" customWidth="1"/>
    <col min="6423" max="6423" width="0" hidden="1" customWidth="1"/>
    <col min="6424" max="6424" width="3.5703125" customWidth="1"/>
    <col min="6425" max="6425" width="5.7109375" customWidth="1"/>
    <col min="6426" max="6426" width="11.140625" bestFit="1" customWidth="1"/>
    <col min="6427" max="6427" width="0" hidden="1" customWidth="1"/>
    <col min="6428" max="6431" width="2.42578125" customWidth="1"/>
    <col min="6657" max="6668" width="2.42578125" customWidth="1"/>
    <col min="6669" max="6674" width="0" hidden="1" customWidth="1"/>
    <col min="6675" max="6676" width="2.42578125" customWidth="1"/>
    <col min="6677" max="6677" width="4.7109375" customWidth="1"/>
    <col min="6678" max="6678" width="11.140625" bestFit="1" customWidth="1"/>
    <col min="6679" max="6679" width="0" hidden="1" customWidth="1"/>
    <col min="6680" max="6680" width="3.5703125" customWidth="1"/>
    <col min="6681" max="6681" width="5.7109375" customWidth="1"/>
    <col min="6682" max="6682" width="11.140625" bestFit="1" customWidth="1"/>
    <col min="6683" max="6683" width="0" hidden="1" customWidth="1"/>
    <col min="6684" max="6687" width="2.42578125" customWidth="1"/>
    <col min="6913" max="6924" width="2.42578125" customWidth="1"/>
    <col min="6925" max="6930" width="0" hidden="1" customWidth="1"/>
    <col min="6931" max="6932" width="2.42578125" customWidth="1"/>
    <col min="6933" max="6933" width="4.7109375" customWidth="1"/>
    <col min="6934" max="6934" width="11.140625" bestFit="1" customWidth="1"/>
    <col min="6935" max="6935" width="0" hidden="1" customWidth="1"/>
    <col min="6936" max="6936" width="3.5703125" customWidth="1"/>
    <col min="6937" max="6937" width="5.7109375" customWidth="1"/>
    <col min="6938" max="6938" width="11.140625" bestFit="1" customWidth="1"/>
    <col min="6939" max="6939" width="0" hidden="1" customWidth="1"/>
    <col min="6940" max="6943" width="2.42578125" customWidth="1"/>
    <col min="7169" max="7180" width="2.42578125" customWidth="1"/>
    <col min="7181" max="7186" width="0" hidden="1" customWidth="1"/>
    <col min="7187" max="7188" width="2.42578125" customWidth="1"/>
    <col min="7189" max="7189" width="4.7109375" customWidth="1"/>
    <col min="7190" max="7190" width="11.140625" bestFit="1" customWidth="1"/>
    <col min="7191" max="7191" width="0" hidden="1" customWidth="1"/>
    <col min="7192" max="7192" width="3.5703125" customWidth="1"/>
    <col min="7193" max="7193" width="5.7109375" customWidth="1"/>
    <col min="7194" max="7194" width="11.140625" bestFit="1" customWidth="1"/>
    <col min="7195" max="7195" width="0" hidden="1" customWidth="1"/>
    <col min="7196" max="7199" width="2.42578125" customWidth="1"/>
    <col min="7425" max="7436" width="2.42578125" customWidth="1"/>
    <col min="7437" max="7442" width="0" hidden="1" customWidth="1"/>
    <col min="7443" max="7444" width="2.42578125" customWidth="1"/>
    <col min="7445" max="7445" width="4.7109375" customWidth="1"/>
    <col min="7446" max="7446" width="11.140625" bestFit="1" customWidth="1"/>
    <col min="7447" max="7447" width="0" hidden="1" customWidth="1"/>
    <col min="7448" max="7448" width="3.5703125" customWidth="1"/>
    <col min="7449" max="7449" width="5.7109375" customWidth="1"/>
    <col min="7450" max="7450" width="11.140625" bestFit="1" customWidth="1"/>
    <col min="7451" max="7451" width="0" hidden="1" customWidth="1"/>
    <col min="7452" max="7455" width="2.42578125" customWidth="1"/>
    <col min="7681" max="7692" width="2.42578125" customWidth="1"/>
    <col min="7693" max="7698" width="0" hidden="1" customWidth="1"/>
    <col min="7699" max="7700" width="2.42578125" customWidth="1"/>
    <col min="7701" max="7701" width="4.7109375" customWidth="1"/>
    <col min="7702" max="7702" width="11.140625" bestFit="1" customWidth="1"/>
    <col min="7703" max="7703" width="0" hidden="1" customWidth="1"/>
    <col min="7704" max="7704" width="3.5703125" customWidth="1"/>
    <col min="7705" max="7705" width="5.7109375" customWidth="1"/>
    <col min="7706" max="7706" width="11.140625" bestFit="1" customWidth="1"/>
    <col min="7707" max="7707" width="0" hidden="1" customWidth="1"/>
    <col min="7708" max="7711" width="2.42578125" customWidth="1"/>
    <col min="7937" max="7948" width="2.42578125" customWidth="1"/>
    <col min="7949" max="7954" width="0" hidden="1" customWidth="1"/>
    <col min="7955" max="7956" width="2.42578125" customWidth="1"/>
    <col min="7957" max="7957" width="4.7109375" customWidth="1"/>
    <col min="7958" max="7958" width="11.140625" bestFit="1" customWidth="1"/>
    <col min="7959" max="7959" width="0" hidden="1" customWidth="1"/>
    <col min="7960" max="7960" width="3.5703125" customWidth="1"/>
    <col min="7961" max="7961" width="5.7109375" customWidth="1"/>
    <col min="7962" max="7962" width="11.140625" bestFit="1" customWidth="1"/>
    <col min="7963" max="7963" width="0" hidden="1" customWidth="1"/>
    <col min="7964" max="7967" width="2.42578125" customWidth="1"/>
    <col min="8193" max="8204" width="2.42578125" customWidth="1"/>
    <col min="8205" max="8210" width="0" hidden="1" customWidth="1"/>
    <col min="8211" max="8212" width="2.42578125" customWidth="1"/>
    <col min="8213" max="8213" width="4.7109375" customWidth="1"/>
    <col min="8214" max="8214" width="11.140625" bestFit="1" customWidth="1"/>
    <col min="8215" max="8215" width="0" hidden="1" customWidth="1"/>
    <col min="8216" max="8216" width="3.5703125" customWidth="1"/>
    <col min="8217" max="8217" width="5.7109375" customWidth="1"/>
    <col min="8218" max="8218" width="11.140625" bestFit="1" customWidth="1"/>
    <col min="8219" max="8219" width="0" hidden="1" customWidth="1"/>
    <col min="8220" max="8223" width="2.42578125" customWidth="1"/>
    <col min="8449" max="8460" width="2.42578125" customWidth="1"/>
    <col min="8461" max="8466" width="0" hidden="1" customWidth="1"/>
    <col min="8467" max="8468" width="2.42578125" customWidth="1"/>
    <col min="8469" max="8469" width="4.7109375" customWidth="1"/>
    <col min="8470" max="8470" width="11.140625" bestFit="1" customWidth="1"/>
    <col min="8471" max="8471" width="0" hidden="1" customWidth="1"/>
    <col min="8472" max="8472" width="3.5703125" customWidth="1"/>
    <col min="8473" max="8473" width="5.7109375" customWidth="1"/>
    <col min="8474" max="8474" width="11.140625" bestFit="1" customWidth="1"/>
    <col min="8475" max="8475" width="0" hidden="1" customWidth="1"/>
    <col min="8476" max="8479" width="2.42578125" customWidth="1"/>
    <col min="8705" max="8716" width="2.42578125" customWidth="1"/>
    <col min="8717" max="8722" width="0" hidden="1" customWidth="1"/>
    <col min="8723" max="8724" width="2.42578125" customWidth="1"/>
    <col min="8725" max="8725" width="4.7109375" customWidth="1"/>
    <col min="8726" max="8726" width="11.140625" bestFit="1" customWidth="1"/>
    <col min="8727" max="8727" width="0" hidden="1" customWidth="1"/>
    <col min="8728" max="8728" width="3.5703125" customWidth="1"/>
    <col min="8729" max="8729" width="5.7109375" customWidth="1"/>
    <col min="8730" max="8730" width="11.140625" bestFit="1" customWidth="1"/>
    <col min="8731" max="8731" width="0" hidden="1" customWidth="1"/>
    <col min="8732" max="8735" width="2.42578125" customWidth="1"/>
    <col min="8961" max="8972" width="2.42578125" customWidth="1"/>
    <col min="8973" max="8978" width="0" hidden="1" customWidth="1"/>
    <col min="8979" max="8980" width="2.42578125" customWidth="1"/>
    <col min="8981" max="8981" width="4.7109375" customWidth="1"/>
    <col min="8982" max="8982" width="11.140625" bestFit="1" customWidth="1"/>
    <col min="8983" max="8983" width="0" hidden="1" customWidth="1"/>
    <col min="8984" max="8984" width="3.5703125" customWidth="1"/>
    <col min="8985" max="8985" width="5.7109375" customWidth="1"/>
    <col min="8986" max="8986" width="11.140625" bestFit="1" customWidth="1"/>
    <col min="8987" max="8987" width="0" hidden="1" customWidth="1"/>
    <col min="8988" max="8991" width="2.42578125" customWidth="1"/>
    <col min="9217" max="9228" width="2.42578125" customWidth="1"/>
    <col min="9229" max="9234" width="0" hidden="1" customWidth="1"/>
    <col min="9235" max="9236" width="2.42578125" customWidth="1"/>
    <col min="9237" max="9237" width="4.7109375" customWidth="1"/>
    <col min="9238" max="9238" width="11.140625" bestFit="1" customWidth="1"/>
    <col min="9239" max="9239" width="0" hidden="1" customWidth="1"/>
    <col min="9240" max="9240" width="3.5703125" customWidth="1"/>
    <col min="9241" max="9241" width="5.7109375" customWidth="1"/>
    <col min="9242" max="9242" width="11.140625" bestFit="1" customWidth="1"/>
    <col min="9243" max="9243" width="0" hidden="1" customWidth="1"/>
    <col min="9244" max="9247" width="2.42578125" customWidth="1"/>
    <col min="9473" max="9484" width="2.42578125" customWidth="1"/>
    <col min="9485" max="9490" width="0" hidden="1" customWidth="1"/>
    <col min="9491" max="9492" width="2.42578125" customWidth="1"/>
    <col min="9493" max="9493" width="4.7109375" customWidth="1"/>
    <col min="9494" max="9494" width="11.140625" bestFit="1" customWidth="1"/>
    <col min="9495" max="9495" width="0" hidden="1" customWidth="1"/>
    <col min="9496" max="9496" width="3.5703125" customWidth="1"/>
    <col min="9497" max="9497" width="5.7109375" customWidth="1"/>
    <col min="9498" max="9498" width="11.140625" bestFit="1" customWidth="1"/>
    <col min="9499" max="9499" width="0" hidden="1" customWidth="1"/>
    <col min="9500" max="9503" width="2.42578125" customWidth="1"/>
    <col min="9729" max="9740" width="2.42578125" customWidth="1"/>
    <col min="9741" max="9746" width="0" hidden="1" customWidth="1"/>
    <col min="9747" max="9748" width="2.42578125" customWidth="1"/>
    <col min="9749" max="9749" width="4.7109375" customWidth="1"/>
    <col min="9750" max="9750" width="11.140625" bestFit="1" customWidth="1"/>
    <col min="9751" max="9751" width="0" hidden="1" customWidth="1"/>
    <col min="9752" max="9752" width="3.5703125" customWidth="1"/>
    <col min="9753" max="9753" width="5.7109375" customWidth="1"/>
    <col min="9754" max="9754" width="11.140625" bestFit="1" customWidth="1"/>
    <col min="9755" max="9755" width="0" hidden="1" customWidth="1"/>
    <col min="9756" max="9759" width="2.42578125" customWidth="1"/>
    <col min="9985" max="9996" width="2.42578125" customWidth="1"/>
    <col min="9997" max="10002" width="0" hidden="1" customWidth="1"/>
    <col min="10003" max="10004" width="2.42578125" customWidth="1"/>
    <col min="10005" max="10005" width="4.7109375" customWidth="1"/>
    <col min="10006" max="10006" width="11.140625" bestFit="1" customWidth="1"/>
    <col min="10007" max="10007" width="0" hidden="1" customWidth="1"/>
    <col min="10008" max="10008" width="3.5703125" customWidth="1"/>
    <col min="10009" max="10009" width="5.7109375" customWidth="1"/>
    <col min="10010" max="10010" width="11.140625" bestFit="1" customWidth="1"/>
    <col min="10011" max="10011" width="0" hidden="1" customWidth="1"/>
    <col min="10012" max="10015" width="2.42578125" customWidth="1"/>
    <col min="10241" max="10252" width="2.42578125" customWidth="1"/>
    <col min="10253" max="10258" width="0" hidden="1" customWidth="1"/>
    <col min="10259" max="10260" width="2.42578125" customWidth="1"/>
    <col min="10261" max="10261" width="4.7109375" customWidth="1"/>
    <col min="10262" max="10262" width="11.140625" bestFit="1" customWidth="1"/>
    <col min="10263" max="10263" width="0" hidden="1" customWidth="1"/>
    <col min="10264" max="10264" width="3.5703125" customWidth="1"/>
    <col min="10265" max="10265" width="5.7109375" customWidth="1"/>
    <col min="10266" max="10266" width="11.140625" bestFit="1" customWidth="1"/>
    <col min="10267" max="10267" width="0" hidden="1" customWidth="1"/>
    <col min="10268" max="10271" width="2.42578125" customWidth="1"/>
    <col min="10497" max="10508" width="2.42578125" customWidth="1"/>
    <col min="10509" max="10514" width="0" hidden="1" customWidth="1"/>
    <col min="10515" max="10516" width="2.42578125" customWidth="1"/>
    <col min="10517" max="10517" width="4.7109375" customWidth="1"/>
    <col min="10518" max="10518" width="11.140625" bestFit="1" customWidth="1"/>
    <col min="10519" max="10519" width="0" hidden="1" customWidth="1"/>
    <col min="10520" max="10520" width="3.5703125" customWidth="1"/>
    <col min="10521" max="10521" width="5.7109375" customWidth="1"/>
    <col min="10522" max="10522" width="11.140625" bestFit="1" customWidth="1"/>
    <col min="10523" max="10523" width="0" hidden="1" customWidth="1"/>
    <col min="10524" max="10527" width="2.42578125" customWidth="1"/>
    <col min="10753" max="10764" width="2.42578125" customWidth="1"/>
    <col min="10765" max="10770" width="0" hidden="1" customWidth="1"/>
    <col min="10771" max="10772" width="2.42578125" customWidth="1"/>
    <col min="10773" max="10773" width="4.7109375" customWidth="1"/>
    <col min="10774" max="10774" width="11.140625" bestFit="1" customWidth="1"/>
    <col min="10775" max="10775" width="0" hidden="1" customWidth="1"/>
    <col min="10776" max="10776" width="3.5703125" customWidth="1"/>
    <col min="10777" max="10777" width="5.7109375" customWidth="1"/>
    <col min="10778" max="10778" width="11.140625" bestFit="1" customWidth="1"/>
    <col min="10779" max="10779" width="0" hidden="1" customWidth="1"/>
    <col min="10780" max="10783" width="2.42578125" customWidth="1"/>
    <col min="11009" max="11020" width="2.42578125" customWidth="1"/>
    <col min="11021" max="11026" width="0" hidden="1" customWidth="1"/>
    <col min="11027" max="11028" width="2.42578125" customWidth="1"/>
    <col min="11029" max="11029" width="4.7109375" customWidth="1"/>
    <col min="11030" max="11030" width="11.140625" bestFit="1" customWidth="1"/>
    <col min="11031" max="11031" width="0" hidden="1" customWidth="1"/>
    <col min="11032" max="11032" width="3.5703125" customWidth="1"/>
    <col min="11033" max="11033" width="5.7109375" customWidth="1"/>
    <col min="11034" max="11034" width="11.140625" bestFit="1" customWidth="1"/>
    <col min="11035" max="11035" width="0" hidden="1" customWidth="1"/>
    <col min="11036" max="11039" width="2.42578125" customWidth="1"/>
    <col min="11265" max="11276" width="2.42578125" customWidth="1"/>
    <col min="11277" max="11282" width="0" hidden="1" customWidth="1"/>
    <col min="11283" max="11284" width="2.42578125" customWidth="1"/>
    <col min="11285" max="11285" width="4.7109375" customWidth="1"/>
    <col min="11286" max="11286" width="11.140625" bestFit="1" customWidth="1"/>
    <col min="11287" max="11287" width="0" hidden="1" customWidth="1"/>
    <col min="11288" max="11288" width="3.5703125" customWidth="1"/>
    <col min="11289" max="11289" width="5.7109375" customWidth="1"/>
    <col min="11290" max="11290" width="11.140625" bestFit="1" customWidth="1"/>
    <col min="11291" max="11291" width="0" hidden="1" customWidth="1"/>
    <col min="11292" max="11295" width="2.42578125" customWidth="1"/>
    <col min="11521" max="11532" width="2.42578125" customWidth="1"/>
    <col min="11533" max="11538" width="0" hidden="1" customWidth="1"/>
    <col min="11539" max="11540" width="2.42578125" customWidth="1"/>
    <col min="11541" max="11541" width="4.7109375" customWidth="1"/>
    <col min="11542" max="11542" width="11.140625" bestFit="1" customWidth="1"/>
    <col min="11543" max="11543" width="0" hidden="1" customWidth="1"/>
    <col min="11544" max="11544" width="3.5703125" customWidth="1"/>
    <col min="11545" max="11545" width="5.7109375" customWidth="1"/>
    <col min="11546" max="11546" width="11.140625" bestFit="1" customWidth="1"/>
    <col min="11547" max="11547" width="0" hidden="1" customWidth="1"/>
    <col min="11548" max="11551" width="2.42578125" customWidth="1"/>
    <col min="11777" max="11788" width="2.42578125" customWidth="1"/>
    <col min="11789" max="11794" width="0" hidden="1" customWidth="1"/>
    <col min="11795" max="11796" width="2.42578125" customWidth="1"/>
    <col min="11797" max="11797" width="4.7109375" customWidth="1"/>
    <col min="11798" max="11798" width="11.140625" bestFit="1" customWidth="1"/>
    <col min="11799" max="11799" width="0" hidden="1" customWidth="1"/>
    <col min="11800" max="11800" width="3.5703125" customWidth="1"/>
    <col min="11801" max="11801" width="5.7109375" customWidth="1"/>
    <col min="11802" max="11802" width="11.140625" bestFit="1" customWidth="1"/>
    <col min="11803" max="11803" width="0" hidden="1" customWidth="1"/>
    <col min="11804" max="11807" width="2.42578125" customWidth="1"/>
    <col min="12033" max="12044" width="2.42578125" customWidth="1"/>
    <col min="12045" max="12050" width="0" hidden="1" customWidth="1"/>
    <col min="12051" max="12052" width="2.42578125" customWidth="1"/>
    <col min="12053" max="12053" width="4.7109375" customWidth="1"/>
    <col min="12054" max="12054" width="11.140625" bestFit="1" customWidth="1"/>
    <col min="12055" max="12055" width="0" hidden="1" customWidth="1"/>
    <col min="12056" max="12056" width="3.5703125" customWidth="1"/>
    <col min="12057" max="12057" width="5.7109375" customWidth="1"/>
    <col min="12058" max="12058" width="11.140625" bestFit="1" customWidth="1"/>
    <col min="12059" max="12059" width="0" hidden="1" customWidth="1"/>
    <col min="12060" max="12063" width="2.42578125" customWidth="1"/>
    <col min="12289" max="12300" width="2.42578125" customWidth="1"/>
    <col min="12301" max="12306" width="0" hidden="1" customWidth="1"/>
    <col min="12307" max="12308" width="2.42578125" customWidth="1"/>
    <col min="12309" max="12309" width="4.7109375" customWidth="1"/>
    <col min="12310" max="12310" width="11.140625" bestFit="1" customWidth="1"/>
    <col min="12311" max="12311" width="0" hidden="1" customWidth="1"/>
    <col min="12312" max="12312" width="3.5703125" customWidth="1"/>
    <col min="12313" max="12313" width="5.7109375" customWidth="1"/>
    <col min="12314" max="12314" width="11.140625" bestFit="1" customWidth="1"/>
    <col min="12315" max="12315" width="0" hidden="1" customWidth="1"/>
    <col min="12316" max="12319" width="2.42578125" customWidth="1"/>
    <col min="12545" max="12556" width="2.42578125" customWidth="1"/>
    <col min="12557" max="12562" width="0" hidden="1" customWidth="1"/>
    <col min="12563" max="12564" width="2.42578125" customWidth="1"/>
    <col min="12565" max="12565" width="4.7109375" customWidth="1"/>
    <col min="12566" max="12566" width="11.140625" bestFit="1" customWidth="1"/>
    <col min="12567" max="12567" width="0" hidden="1" customWidth="1"/>
    <col min="12568" max="12568" width="3.5703125" customWidth="1"/>
    <col min="12569" max="12569" width="5.7109375" customWidth="1"/>
    <col min="12570" max="12570" width="11.140625" bestFit="1" customWidth="1"/>
    <col min="12571" max="12571" width="0" hidden="1" customWidth="1"/>
    <col min="12572" max="12575" width="2.42578125" customWidth="1"/>
    <col min="12801" max="12812" width="2.42578125" customWidth="1"/>
    <col min="12813" max="12818" width="0" hidden="1" customWidth="1"/>
    <col min="12819" max="12820" width="2.42578125" customWidth="1"/>
    <col min="12821" max="12821" width="4.7109375" customWidth="1"/>
    <col min="12822" max="12822" width="11.140625" bestFit="1" customWidth="1"/>
    <col min="12823" max="12823" width="0" hidden="1" customWidth="1"/>
    <col min="12824" max="12824" width="3.5703125" customWidth="1"/>
    <col min="12825" max="12825" width="5.7109375" customWidth="1"/>
    <col min="12826" max="12826" width="11.140625" bestFit="1" customWidth="1"/>
    <col min="12827" max="12827" width="0" hidden="1" customWidth="1"/>
    <col min="12828" max="12831" width="2.42578125" customWidth="1"/>
    <col min="13057" max="13068" width="2.42578125" customWidth="1"/>
    <col min="13069" max="13074" width="0" hidden="1" customWidth="1"/>
    <col min="13075" max="13076" width="2.42578125" customWidth="1"/>
    <col min="13077" max="13077" width="4.7109375" customWidth="1"/>
    <col min="13078" max="13078" width="11.140625" bestFit="1" customWidth="1"/>
    <col min="13079" max="13079" width="0" hidden="1" customWidth="1"/>
    <col min="13080" max="13080" width="3.5703125" customWidth="1"/>
    <col min="13081" max="13081" width="5.7109375" customWidth="1"/>
    <col min="13082" max="13082" width="11.140625" bestFit="1" customWidth="1"/>
    <col min="13083" max="13083" width="0" hidden="1" customWidth="1"/>
    <col min="13084" max="13087" width="2.42578125" customWidth="1"/>
    <col min="13313" max="13324" width="2.42578125" customWidth="1"/>
    <col min="13325" max="13330" width="0" hidden="1" customWidth="1"/>
    <col min="13331" max="13332" width="2.42578125" customWidth="1"/>
    <col min="13333" max="13333" width="4.7109375" customWidth="1"/>
    <col min="13334" max="13334" width="11.140625" bestFit="1" customWidth="1"/>
    <col min="13335" max="13335" width="0" hidden="1" customWidth="1"/>
    <col min="13336" max="13336" width="3.5703125" customWidth="1"/>
    <col min="13337" max="13337" width="5.7109375" customWidth="1"/>
    <col min="13338" max="13338" width="11.140625" bestFit="1" customWidth="1"/>
    <col min="13339" max="13339" width="0" hidden="1" customWidth="1"/>
    <col min="13340" max="13343" width="2.42578125" customWidth="1"/>
    <col min="13569" max="13580" width="2.42578125" customWidth="1"/>
    <col min="13581" max="13586" width="0" hidden="1" customWidth="1"/>
    <col min="13587" max="13588" width="2.42578125" customWidth="1"/>
    <col min="13589" max="13589" width="4.7109375" customWidth="1"/>
    <col min="13590" max="13590" width="11.140625" bestFit="1" customWidth="1"/>
    <col min="13591" max="13591" width="0" hidden="1" customWidth="1"/>
    <col min="13592" max="13592" width="3.5703125" customWidth="1"/>
    <col min="13593" max="13593" width="5.7109375" customWidth="1"/>
    <col min="13594" max="13594" width="11.140625" bestFit="1" customWidth="1"/>
    <col min="13595" max="13595" width="0" hidden="1" customWidth="1"/>
    <col min="13596" max="13599" width="2.42578125" customWidth="1"/>
    <col min="13825" max="13836" width="2.42578125" customWidth="1"/>
    <col min="13837" max="13842" width="0" hidden="1" customWidth="1"/>
    <col min="13843" max="13844" width="2.42578125" customWidth="1"/>
    <col min="13845" max="13845" width="4.7109375" customWidth="1"/>
    <col min="13846" max="13846" width="11.140625" bestFit="1" customWidth="1"/>
    <col min="13847" max="13847" width="0" hidden="1" customWidth="1"/>
    <col min="13848" max="13848" width="3.5703125" customWidth="1"/>
    <col min="13849" max="13849" width="5.7109375" customWidth="1"/>
    <col min="13850" max="13850" width="11.140625" bestFit="1" customWidth="1"/>
    <col min="13851" max="13851" width="0" hidden="1" customWidth="1"/>
    <col min="13852" max="13855" width="2.42578125" customWidth="1"/>
    <col min="14081" max="14092" width="2.42578125" customWidth="1"/>
    <col min="14093" max="14098" width="0" hidden="1" customWidth="1"/>
    <col min="14099" max="14100" width="2.42578125" customWidth="1"/>
    <col min="14101" max="14101" width="4.7109375" customWidth="1"/>
    <col min="14102" max="14102" width="11.140625" bestFit="1" customWidth="1"/>
    <col min="14103" max="14103" width="0" hidden="1" customWidth="1"/>
    <col min="14104" max="14104" width="3.5703125" customWidth="1"/>
    <col min="14105" max="14105" width="5.7109375" customWidth="1"/>
    <col min="14106" max="14106" width="11.140625" bestFit="1" customWidth="1"/>
    <col min="14107" max="14107" width="0" hidden="1" customWidth="1"/>
    <col min="14108" max="14111" width="2.42578125" customWidth="1"/>
    <col min="14337" max="14348" width="2.42578125" customWidth="1"/>
    <col min="14349" max="14354" width="0" hidden="1" customWidth="1"/>
    <col min="14355" max="14356" width="2.42578125" customWidth="1"/>
    <col min="14357" max="14357" width="4.7109375" customWidth="1"/>
    <col min="14358" max="14358" width="11.140625" bestFit="1" customWidth="1"/>
    <col min="14359" max="14359" width="0" hidden="1" customWidth="1"/>
    <col min="14360" max="14360" width="3.5703125" customWidth="1"/>
    <col min="14361" max="14361" width="5.7109375" customWidth="1"/>
    <col min="14362" max="14362" width="11.140625" bestFit="1" customWidth="1"/>
    <col min="14363" max="14363" width="0" hidden="1" customWidth="1"/>
    <col min="14364" max="14367" width="2.42578125" customWidth="1"/>
    <col min="14593" max="14604" width="2.42578125" customWidth="1"/>
    <col min="14605" max="14610" width="0" hidden="1" customWidth="1"/>
    <col min="14611" max="14612" width="2.42578125" customWidth="1"/>
    <col min="14613" max="14613" width="4.7109375" customWidth="1"/>
    <col min="14614" max="14614" width="11.140625" bestFit="1" customWidth="1"/>
    <col min="14615" max="14615" width="0" hidden="1" customWidth="1"/>
    <col min="14616" max="14616" width="3.5703125" customWidth="1"/>
    <col min="14617" max="14617" width="5.7109375" customWidth="1"/>
    <col min="14618" max="14618" width="11.140625" bestFit="1" customWidth="1"/>
    <col min="14619" max="14619" width="0" hidden="1" customWidth="1"/>
    <col min="14620" max="14623" width="2.42578125" customWidth="1"/>
    <col min="14849" max="14860" width="2.42578125" customWidth="1"/>
    <col min="14861" max="14866" width="0" hidden="1" customWidth="1"/>
    <col min="14867" max="14868" width="2.42578125" customWidth="1"/>
    <col min="14869" max="14869" width="4.7109375" customWidth="1"/>
    <col min="14870" max="14870" width="11.140625" bestFit="1" customWidth="1"/>
    <col min="14871" max="14871" width="0" hidden="1" customWidth="1"/>
    <col min="14872" max="14872" width="3.5703125" customWidth="1"/>
    <col min="14873" max="14873" width="5.7109375" customWidth="1"/>
    <col min="14874" max="14874" width="11.140625" bestFit="1" customWidth="1"/>
    <col min="14875" max="14875" width="0" hidden="1" customWidth="1"/>
    <col min="14876" max="14879" width="2.42578125" customWidth="1"/>
    <col min="15105" max="15116" width="2.42578125" customWidth="1"/>
    <col min="15117" max="15122" width="0" hidden="1" customWidth="1"/>
    <col min="15123" max="15124" width="2.42578125" customWidth="1"/>
    <col min="15125" max="15125" width="4.7109375" customWidth="1"/>
    <col min="15126" max="15126" width="11.140625" bestFit="1" customWidth="1"/>
    <col min="15127" max="15127" width="0" hidden="1" customWidth="1"/>
    <col min="15128" max="15128" width="3.5703125" customWidth="1"/>
    <col min="15129" max="15129" width="5.7109375" customWidth="1"/>
    <col min="15130" max="15130" width="11.140625" bestFit="1" customWidth="1"/>
    <col min="15131" max="15131" width="0" hidden="1" customWidth="1"/>
    <col min="15132" max="15135" width="2.42578125" customWidth="1"/>
    <col min="15361" max="15372" width="2.42578125" customWidth="1"/>
    <col min="15373" max="15378" width="0" hidden="1" customWidth="1"/>
    <col min="15379" max="15380" width="2.42578125" customWidth="1"/>
    <col min="15381" max="15381" width="4.7109375" customWidth="1"/>
    <col min="15382" max="15382" width="11.140625" bestFit="1" customWidth="1"/>
    <col min="15383" max="15383" width="0" hidden="1" customWidth="1"/>
    <col min="15384" max="15384" width="3.5703125" customWidth="1"/>
    <col min="15385" max="15385" width="5.7109375" customWidth="1"/>
    <col min="15386" max="15386" width="11.140625" bestFit="1" customWidth="1"/>
    <col min="15387" max="15387" width="0" hidden="1" customWidth="1"/>
    <col min="15388" max="15391" width="2.42578125" customWidth="1"/>
    <col min="15617" max="15628" width="2.42578125" customWidth="1"/>
    <col min="15629" max="15634" width="0" hidden="1" customWidth="1"/>
    <col min="15635" max="15636" width="2.42578125" customWidth="1"/>
    <col min="15637" max="15637" width="4.7109375" customWidth="1"/>
    <col min="15638" max="15638" width="11.140625" bestFit="1" customWidth="1"/>
    <col min="15639" max="15639" width="0" hidden="1" customWidth="1"/>
    <col min="15640" max="15640" width="3.5703125" customWidth="1"/>
    <col min="15641" max="15641" width="5.7109375" customWidth="1"/>
    <col min="15642" max="15642" width="11.140625" bestFit="1" customWidth="1"/>
    <col min="15643" max="15643" width="0" hidden="1" customWidth="1"/>
    <col min="15644" max="15647" width="2.42578125" customWidth="1"/>
    <col min="15873" max="15884" width="2.42578125" customWidth="1"/>
    <col min="15885" max="15890" width="0" hidden="1" customWidth="1"/>
    <col min="15891" max="15892" width="2.42578125" customWidth="1"/>
    <col min="15893" max="15893" width="4.7109375" customWidth="1"/>
    <col min="15894" max="15894" width="11.140625" bestFit="1" customWidth="1"/>
    <col min="15895" max="15895" width="0" hidden="1" customWidth="1"/>
    <col min="15896" max="15896" width="3.5703125" customWidth="1"/>
    <col min="15897" max="15897" width="5.7109375" customWidth="1"/>
    <col min="15898" max="15898" width="11.140625" bestFit="1" customWidth="1"/>
    <col min="15899" max="15899" width="0" hidden="1" customWidth="1"/>
    <col min="15900" max="15903" width="2.42578125" customWidth="1"/>
    <col min="16129" max="16140" width="2.42578125" customWidth="1"/>
    <col min="16141" max="16146" width="0" hidden="1" customWidth="1"/>
    <col min="16147" max="16148" width="2.42578125" customWidth="1"/>
    <col min="16149" max="16149" width="4.7109375" customWidth="1"/>
    <col min="16150" max="16150" width="11.140625" bestFit="1" customWidth="1"/>
    <col min="16151" max="16151" width="0" hidden="1" customWidth="1"/>
    <col min="16152" max="16152" width="3.5703125" customWidth="1"/>
    <col min="16153" max="16153" width="5.7109375" customWidth="1"/>
    <col min="16154" max="16154" width="11.140625" bestFit="1" customWidth="1"/>
    <col min="16155" max="16155" width="0" hidden="1" customWidth="1"/>
    <col min="16156" max="16159" width="2.42578125" customWidth="1"/>
  </cols>
  <sheetData>
    <row r="1" spans="1:31">
      <c r="A1" s="1" t="s">
        <v>29</v>
      </c>
    </row>
    <row r="2" spans="1:31">
      <c r="A2" s="146" t="s">
        <v>0</v>
      </c>
      <c r="B2" s="146" t="s">
        <v>1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7"/>
      <c r="X2" s="7"/>
      <c r="Y2" s="7"/>
      <c r="Z2" s="7"/>
      <c r="AA2" s="8"/>
      <c r="AB2" s="9"/>
      <c r="AC2" s="10"/>
      <c r="AD2" s="10"/>
    </row>
    <row r="3" spans="1:31">
      <c r="A3" s="146"/>
      <c r="B3" s="147"/>
      <c r="C3" s="146" t="s">
        <v>2</v>
      </c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7"/>
      <c r="X3" s="7"/>
      <c r="Y3" s="7"/>
      <c r="Z3" s="7"/>
      <c r="AA3" s="8"/>
      <c r="AB3" s="9"/>
      <c r="AC3" s="10"/>
      <c r="AD3" s="10"/>
    </row>
    <row r="4" spans="1:31">
      <c r="A4" s="146"/>
      <c r="B4" s="147"/>
      <c r="C4" s="147"/>
      <c r="D4" s="131"/>
    </row>
    <row r="5" spans="1:31">
      <c r="A5" s="146"/>
      <c r="B5" s="147"/>
      <c r="C5" s="147"/>
      <c r="D5" s="131"/>
    </row>
    <row r="6" spans="1:31" ht="15.75" thickBot="1">
      <c r="A6" s="146"/>
      <c r="B6" s="147"/>
      <c r="C6" s="147"/>
      <c r="D6" s="131"/>
      <c r="E6" s="146" t="s">
        <v>3</v>
      </c>
      <c r="I6" s="136"/>
      <c r="J6" s="148" t="s">
        <v>4</v>
      </c>
    </row>
    <row r="7" spans="1:31">
      <c r="A7" s="146"/>
      <c r="B7" s="147"/>
      <c r="C7" s="147"/>
      <c r="D7" s="131"/>
      <c r="E7" s="147"/>
      <c r="F7" s="130"/>
      <c r="H7" s="14"/>
      <c r="I7" s="132"/>
      <c r="J7" s="147"/>
      <c r="K7" s="14"/>
      <c r="L7" s="14"/>
      <c r="M7" s="16"/>
      <c r="N7" s="16"/>
      <c r="O7" s="16"/>
      <c r="P7" s="150"/>
      <c r="Q7" s="150"/>
      <c r="R7" s="16"/>
      <c r="S7" s="14"/>
      <c r="T7" s="14"/>
      <c r="U7" s="157" t="s">
        <v>5</v>
      </c>
      <c r="V7" s="158"/>
      <c r="W7" s="17"/>
      <c r="X7" s="18"/>
      <c r="Y7" s="157" t="s">
        <v>6</v>
      </c>
      <c r="Z7" s="158"/>
      <c r="AA7" s="19"/>
      <c r="AC7" s="161" t="s">
        <v>7</v>
      </c>
    </row>
    <row r="8" spans="1:31">
      <c r="A8" s="146"/>
      <c r="B8" s="147"/>
      <c r="C8" s="147"/>
      <c r="D8" s="131"/>
      <c r="E8" s="147"/>
      <c r="H8" s="14"/>
      <c r="I8" s="132"/>
      <c r="J8" s="147"/>
      <c r="K8" s="148" t="s">
        <v>8</v>
      </c>
      <c r="L8" s="14"/>
      <c r="M8" s="16"/>
      <c r="N8" s="16"/>
      <c r="O8" s="16"/>
      <c r="P8" s="151"/>
      <c r="Q8" s="151"/>
      <c r="R8" s="16"/>
      <c r="S8" s="14"/>
      <c r="T8" s="14"/>
      <c r="U8" s="159" t="s">
        <v>9</v>
      </c>
      <c r="V8" s="160"/>
      <c r="W8" s="20"/>
      <c r="X8" s="18"/>
      <c r="Y8" s="159" t="s">
        <v>10</v>
      </c>
      <c r="Z8" s="160"/>
      <c r="AA8" s="21"/>
      <c r="AC8" s="162"/>
    </row>
    <row r="9" spans="1:31" ht="15.75" thickBot="1">
      <c r="A9" s="22"/>
      <c r="B9" s="147"/>
      <c r="C9" s="147"/>
      <c r="D9" s="133"/>
      <c r="E9" s="147"/>
      <c r="F9" s="24"/>
      <c r="G9" s="24"/>
      <c r="H9" s="24"/>
      <c r="I9" s="138"/>
      <c r="J9" s="147"/>
      <c r="K9" s="149"/>
      <c r="L9" s="148"/>
      <c r="M9" s="16"/>
      <c r="N9" s="16"/>
      <c r="O9" s="16"/>
      <c r="P9" s="151"/>
      <c r="Q9" s="151"/>
      <c r="R9" s="150"/>
      <c r="S9" s="24"/>
      <c r="T9" s="24"/>
      <c r="U9" s="168"/>
      <c r="V9" s="169"/>
      <c r="W9" s="25">
        <v>1.01</v>
      </c>
      <c r="X9" s="26"/>
      <c r="Y9" s="171" t="s">
        <v>11</v>
      </c>
      <c r="Z9" s="172"/>
      <c r="AA9" s="27"/>
      <c r="AB9" s="28"/>
      <c r="AC9" s="162"/>
      <c r="AD9" s="28"/>
      <c r="AE9" s="28"/>
    </row>
    <row r="10" spans="1:31" ht="15.75" thickBot="1">
      <c r="A10" s="29">
        <f>U10</f>
        <v>1</v>
      </c>
      <c r="B10" s="147"/>
      <c r="C10" s="147"/>
      <c r="D10" s="131"/>
      <c r="E10" s="147"/>
      <c r="F10" s="173" t="s">
        <v>12</v>
      </c>
      <c r="H10" s="14"/>
      <c r="I10" s="132"/>
      <c r="J10" s="147"/>
      <c r="K10" s="149"/>
      <c r="L10" s="149"/>
      <c r="M10" s="16"/>
      <c r="N10" s="16"/>
      <c r="O10" s="16"/>
      <c r="P10" s="151"/>
      <c r="Q10" s="151"/>
      <c r="R10" s="151"/>
      <c r="S10" s="148"/>
      <c r="T10" s="136"/>
      <c r="U10" s="30">
        <v>1</v>
      </c>
      <c r="V10" s="31">
        <f>+formilin!C10</f>
        <v>18676.349999999999</v>
      </c>
      <c r="W10" s="32">
        <v>18273.609172055676</v>
      </c>
      <c r="X10" s="2"/>
      <c r="Y10" s="33">
        <v>15</v>
      </c>
      <c r="Z10" s="34">
        <f>+formilin!H10</f>
        <v>20767.37</v>
      </c>
      <c r="AA10" s="21">
        <v>20343.929387124525</v>
      </c>
      <c r="AC10" s="162"/>
    </row>
    <row r="11" spans="1:31" ht="15.75" thickBot="1">
      <c r="A11" s="29">
        <v>2</v>
      </c>
      <c r="B11" s="35"/>
      <c r="C11" s="147"/>
      <c r="D11" s="36"/>
      <c r="E11" s="147"/>
      <c r="F11" s="156"/>
      <c r="H11" s="14"/>
      <c r="I11" s="132"/>
      <c r="J11" s="147"/>
      <c r="K11" s="149"/>
      <c r="L11" s="149"/>
      <c r="M11" s="16"/>
      <c r="N11" s="150"/>
      <c r="O11" s="174"/>
      <c r="P11" s="151"/>
      <c r="Q11" s="151"/>
      <c r="R11" s="151"/>
      <c r="S11" s="149"/>
      <c r="T11" s="175" t="s">
        <v>13</v>
      </c>
      <c r="U11" s="30">
        <v>2</v>
      </c>
      <c r="V11" s="31">
        <f>+formilin!C11</f>
        <v>19146.18</v>
      </c>
      <c r="W11" s="37">
        <v>18738.794325872095</v>
      </c>
      <c r="X11" s="2"/>
      <c r="Y11" s="30">
        <v>16</v>
      </c>
      <c r="Z11" s="34">
        <f>+formilin!H11</f>
        <v>21025.32</v>
      </c>
      <c r="AA11" s="21">
        <v>20599.328478940526</v>
      </c>
      <c r="AC11" s="162"/>
    </row>
    <row r="12" spans="1:31" ht="15.75" thickBot="1">
      <c r="A12" s="29">
        <v>3</v>
      </c>
      <c r="B12" s="39">
        <f>U12</f>
        <v>3</v>
      </c>
      <c r="C12" s="147"/>
      <c r="D12" s="40"/>
      <c r="E12" s="147"/>
      <c r="F12" s="156"/>
      <c r="H12" s="14"/>
      <c r="I12" s="132"/>
      <c r="J12" s="147"/>
      <c r="K12" s="149"/>
      <c r="L12" s="149"/>
      <c r="M12" s="150"/>
      <c r="N12" s="151"/>
      <c r="O12" s="151"/>
      <c r="P12" s="151"/>
      <c r="Q12" s="151"/>
      <c r="R12" s="151"/>
      <c r="S12" s="149"/>
      <c r="T12" s="176"/>
      <c r="U12" s="30">
        <v>3</v>
      </c>
      <c r="V12" s="31">
        <f>+formilin!C12</f>
        <v>19617.21</v>
      </c>
      <c r="W12" s="37">
        <v>19205.163156924697</v>
      </c>
      <c r="X12" s="2"/>
      <c r="Y12" s="30">
        <v>17</v>
      </c>
      <c r="Z12" s="34">
        <f>+formilin!H12</f>
        <v>21298.13</v>
      </c>
      <c r="AA12" s="21">
        <v>20869.433322724319</v>
      </c>
      <c r="AC12" s="162"/>
    </row>
    <row r="13" spans="1:31" ht="15.75" thickBot="1">
      <c r="A13" s="29">
        <v>4</v>
      </c>
      <c r="B13" s="39">
        <f>U13</f>
        <v>4</v>
      </c>
      <c r="C13" s="41"/>
      <c r="D13" s="41"/>
      <c r="E13" s="147"/>
      <c r="F13" s="156"/>
      <c r="H13" s="14"/>
      <c r="I13" s="132"/>
      <c r="J13" s="147"/>
      <c r="K13" s="149"/>
      <c r="L13" s="149"/>
      <c r="M13" s="151"/>
      <c r="N13" s="151"/>
      <c r="O13" s="151"/>
      <c r="P13" s="151"/>
      <c r="Q13" s="151"/>
      <c r="R13" s="151"/>
      <c r="S13" s="149"/>
      <c r="T13" s="176"/>
      <c r="U13" s="30">
        <v>4</v>
      </c>
      <c r="V13" s="31">
        <f>+formilin!C13</f>
        <v>20088.25</v>
      </c>
      <c r="W13" s="37">
        <v>19671.53198797728</v>
      </c>
      <c r="X13" s="2"/>
      <c r="Y13" s="30">
        <v>18</v>
      </c>
      <c r="Z13" s="34">
        <f>+formilin!H13</f>
        <v>21578.07</v>
      </c>
      <c r="AA13" s="21">
        <v>21146.608492297819</v>
      </c>
      <c r="AC13" s="162"/>
      <c r="AE13" s="161" t="s">
        <v>14</v>
      </c>
    </row>
    <row r="14" spans="1:31" ht="15.75" thickBot="1">
      <c r="A14" s="42">
        <v>5</v>
      </c>
      <c r="B14" s="43">
        <f>U14</f>
        <v>5</v>
      </c>
      <c r="C14" s="44"/>
      <c r="D14" s="45"/>
      <c r="E14" s="147"/>
      <c r="F14" s="156"/>
      <c r="G14" s="146"/>
      <c r="H14" s="24"/>
      <c r="I14" s="138"/>
      <c r="J14" s="147"/>
      <c r="K14" s="149"/>
      <c r="L14" s="149"/>
      <c r="M14" s="151"/>
      <c r="N14" s="151"/>
      <c r="O14" s="151"/>
      <c r="P14" s="151"/>
      <c r="Q14" s="151"/>
      <c r="R14" s="151"/>
      <c r="S14" s="149"/>
      <c r="T14" s="176"/>
      <c r="U14" s="30">
        <v>5</v>
      </c>
      <c r="V14" s="61">
        <f>+formilin!C14</f>
        <v>20559.28</v>
      </c>
      <c r="W14" s="46">
        <v>20137.900819029877</v>
      </c>
      <c r="X14" s="24"/>
      <c r="Y14" s="47">
        <v>19</v>
      </c>
      <c r="Z14" s="34">
        <f>+formilin!H14</f>
        <v>21865.63</v>
      </c>
      <c r="AA14" s="27">
        <v>21431.313953093431</v>
      </c>
      <c r="AB14" s="28"/>
      <c r="AC14" s="162"/>
      <c r="AD14" s="28"/>
      <c r="AE14" s="162"/>
    </row>
    <row r="15" spans="1:31" ht="15.75" thickBot="1">
      <c r="A15" s="49">
        <v>6</v>
      </c>
      <c r="B15" s="39">
        <f>U15</f>
        <v>6</v>
      </c>
      <c r="C15" s="50">
        <v>6</v>
      </c>
      <c r="D15" s="41"/>
      <c r="E15" s="147"/>
      <c r="F15" s="156"/>
      <c r="G15" s="146"/>
      <c r="H15" s="14"/>
      <c r="I15" s="132"/>
      <c r="J15" s="147"/>
      <c r="K15" s="149"/>
      <c r="L15" s="149"/>
      <c r="M15" s="151"/>
      <c r="N15" s="151"/>
      <c r="O15" s="151"/>
      <c r="P15" s="151"/>
      <c r="Q15" s="151"/>
      <c r="R15" s="151"/>
      <c r="S15" s="149"/>
      <c r="T15" s="176"/>
      <c r="U15" s="33">
        <v>6</v>
      </c>
      <c r="V15" s="31">
        <f>+formilin!C15</f>
        <v>21030.31</v>
      </c>
      <c r="W15" s="32">
        <v>20604.269650082471</v>
      </c>
      <c r="X15" s="2"/>
      <c r="Y15" s="30">
        <v>20</v>
      </c>
      <c r="Z15" s="34">
        <f>+formilin!H15</f>
        <v>22161</v>
      </c>
      <c r="AA15" s="21">
        <v>21723.759975023117</v>
      </c>
      <c r="AC15" s="162"/>
      <c r="AE15" s="162"/>
    </row>
    <row r="16" spans="1:31" ht="15.75" thickBot="1">
      <c r="A16" s="49">
        <v>7</v>
      </c>
      <c r="B16" s="39">
        <f>U16</f>
        <v>7</v>
      </c>
      <c r="C16" s="50">
        <v>7</v>
      </c>
      <c r="D16" s="41"/>
      <c r="E16" s="147"/>
      <c r="F16" s="156"/>
      <c r="G16" s="146"/>
      <c r="H16" s="16"/>
      <c r="I16" s="16"/>
      <c r="J16" s="147"/>
      <c r="K16" s="149"/>
      <c r="L16" s="149"/>
      <c r="M16" s="151"/>
      <c r="N16" s="151"/>
      <c r="O16" s="151"/>
      <c r="P16" s="151"/>
      <c r="Q16" s="151"/>
      <c r="R16" s="151"/>
      <c r="S16" s="149"/>
      <c r="T16" s="176"/>
      <c r="U16" s="52">
        <v>7</v>
      </c>
      <c r="V16" s="31">
        <f>+formilin!C16</f>
        <v>21500.15</v>
      </c>
      <c r="W16" s="37">
        <v>21069.454803898891</v>
      </c>
      <c r="X16" s="2"/>
      <c r="Y16" s="30">
        <v>21</v>
      </c>
      <c r="Z16" s="34">
        <f>+formilin!H16</f>
        <v>22464.25</v>
      </c>
      <c r="AA16" s="21">
        <v>22024.012267434366</v>
      </c>
      <c r="AC16" s="162"/>
      <c r="AE16" s="162"/>
    </row>
    <row r="17" spans="1:33" ht="15.75" thickBot="1">
      <c r="A17" s="131"/>
      <c r="B17" s="39">
        <v>8</v>
      </c>
      <c r="C17" s="50">
        <v>8</v>
      </c>
      <c r="D17" s="41"/>
      <c r="E17" s="53"/>
      <c r="F17" s="156"/>
      <c r="G17" s="146"/>
      <c r="H17" s="14"/>
      <c r="I17" s="54"/>
      <c r="J17" s="147"/>
      <c r="K17" s="149"/>
      <c r="L17" s="149"/>
      <c r="M17" s="151"/>
      <c r="N17" s="151"/>
      <c r="O17" s="151"/>
      <c r="P17" s="151"/>
      <c r="Q17" s="151"/>
      <c r="R17" s="151"/>
      <c r="S17" s="149"/>
      <c r="T17" s="176"/>
      <c r="U17" s="30">
        <v>8</v>
      </c>
      <c r="V17" s="31">
        <f>+formilin!C17</f>
        <v>21971.18</v>
      </c>
      <c r="W17" s="37">
        <v>21535.823634951485</v>
      </c>
      <c r="X17" s="2"/>
      <c r="Y17" s="30">
        <v>22</v>
      </c>
      <c r="Z17" s="34">
        <f>+formilin!H17</f>
        <v>22775.72</v>
      </c>
      <c r="AA17" s="21">
        <v>22332.399377064627</v>
      </c>
      <c r="AC17" s="162"/>
      <c r="AE17" s="162"/>
    </row>
    <row r="18" spans="1:33" ht="15.75" thickBot="1">
      <c r="A18" s="146" t="s">
        <v>15</v>
      </c>
      <c r="B18" s="146" t="s">
        <v>16</v>
      </c>
      <c r="C18" s="50">
        <v>9</v>
      </c>
      <c r="D18" s="41"/>
      <c r="E18" s="14"/>
      <c r="F18" s="156"/>
      <c r="G18" s="146"/>
      <c r="H18" s="14"/>
      <c r="I18" s="54"/>
      <c r="J18" s="147"/>
      <c r="K18" s="147"/>
      <c r="L18" s="149"/>
      <c r="M18" s="151"/>
      <c r="N18" s="151"/>
      <c r="O18" s="151"/>
      <c r="P18" s="151"/>
      <c r="Q18" s="151"/>
      <c r="R18" s="151"/>
      <c r="S18" s="149"/>
      <c r="T18" s="176"/>
      <c r="U18" s="30">
        <v>9</v>
      </c>
      <c r="V18" s="31">
        <f>+formilin!C18</f>
        <v>22442.21</v>
      </c>
      <c r="W18" s="37">
        <v>22002.192466004071</v>
      </c>
      <c r="X18" s="2"/>
      <c r="Y18" s="30">
        <v>23</v>
      </c>
      <c r="Z18" s="34">
        <f>+formilin!H18</f>
        <v>23095.21</v>
      </c>
      <c r="AA18" s="21">
        <v>22648.724175871419</v>
      </c>
      <c r="AE18" s="162"/>
    </row>
    <row r="19" spans="1:33" ht="15.75" thickBot="1">
      <c r="A19" s="152"/>
      <c r="B19" s="147"/>
      <c r="C19" s="55"/>
      <c r="D19" s="56"/>
      <c r="E19" s="57"/>
      <c r="F19" s="58"/>
      <c r="G19" s="146"/>
      <c r="H19" s="24"/>
      <c r="I19" s="59"/>
      <c r="J19" s="60"/>
      <c r="K19" s="154"/>
      <c r="L19" s="24"/>
      <c r="M19" s="151"/>
      <c r="N19" s="151"/>
      <c r="O19" s="151"/>
      <c r="P19" s="16"/>
      <c r="Q19" s="151"/>
      <c r="R19" s="151"/>
      <c r="S19" s="149"/>
      <c r="T19" s="176"/>
      <c r="U19" s="47">
        <v>10</v>
      </c>
      <c r="V19" s="61">
        <f>+formilin!C19</f>
        <v>22913.25</v>
      </c>
      <c r="W19" s="46">
        <v>22468.561297056662</v>
      </c>
      <c r="X19" s="24"/>
      <c r="Y19" s="47">
        <v>24</v>
      </c>
      <c r="Z19" s="34">
        <f>+formilin!H19</f>
        <v>23423.49</v>
      </c>
      <c r="AA19" s="27">
        <v>22973.748892285603</v>
      </c>
      <c r="AB19" s="28"/>
      <c r="AC19" s="62">
        <f>Y19</f>
        <v>24</v>
      </c>
      <c r="AD19" s="28"/>
      <c r="AE19" s="162"/>
    </row>
    <row r="20" spans="1:33" ht="15.75" thickBot="1">
      <c r="A20" s="152"/>
      <c r="B20" s="147"/>
      <c r="C20" s="153" t="s">
        <v>17</v>
      </c>
      <c r="D20" s="63"/>
      <c r="E20" s="64">
        <f>U20</f>
        <v>11</v>
      </c>
      <c r="F20" s="64">
        <f t="shared" ref="F20:F25" si="0">U20</f>
        <v>11</v>
      </c>
      <c r="G20" s="146"/>
      <c r="H20" s="14"/>
      <c r="I20" s="54"/>
      <c r="J20" s="65">
        <f>U20</f>
        <v>11</v>
      </c>
      <c r="K20" s="16"/>
      <c r="L20" s="54"/>
      <c r="M20" s="151"/>
      <c r="N20" s="151"/>
      <c r="O20" s="151"/>
      <c r="P20" s="16"/>
      <c r="Q20" s="66"/>
      <c r="R20" s="151"/>
      <c r="S20" s="67"/>
      <c r="T20" s="176"/>
      <c r="U20" s="30">
        <v>11</v>
      </c>
      <c r="V20" s="31">
        <f>+formilin!C20</f>
        <v>23384.28</v>
      </c>
      <c r="W20" s="32">
        <v>22934.930128109267</v>
      </c>
      <c r="X20" s="2"/>
      <c r="Y20" s="30">
        <v>25</v>
      </c>
      <c r="Z20" s="34">
        <f>+formilin!H20</f>
        <v>23760.57</v>
      </c>
      <c r="AA20" s="21">
        <v>23307.499810046196</v>
      </c>
      <c r="AC20" s="68">
        <v>25</v>
      </c>
      <c r="AE20" s="162"/>
    </row>
    <row r="21" spans="1:33" ht="15.75" thickBot="1">
      <c r="A21" s="152"/>
      <c r="B21" s="147"/>
      <c r="C21" s="149"/>
      <c r="D21" s="155" t="s">
        <v>18</v>
      </c>
      <c r="E21" s="64">
        <f>U21</f>
        <v>12</v>
      </c>
      <c r="F21" s="64">
        <f t="shared" si="0"/>
        <v>12</v>
      </c>
      <c r="H21" s="14"/>
      <c r="I21" s="54"/>
      <c r="J21" s="65"/>
      <c r="K21" s="69">
        <f>U21</f>
        <v>12</v>
      </c>
      <c r="L21" s="54"/>
      <c r="M21" s="151"/>
      <c r="N21" s="151"/>
      <c r="O21" s="151"/>
      <c r="P21" s="16"/>
      <c r="Q21" s="66"/>
      <c r="R21" s="66"/>
      <c r="S21" s="70"/>
      <c r="T21" s="176"/>
      <c r="U21" s="30">
        <v>12</v>
      </c>
      <c r="V21" s="31">
        <f>+formilin!C21</f>
        <v>23855.31</v>
      </c>
      <c r="W21" s="37">
        <v>23401.298959161857</v>
      </c>
      <c r="X21" s="2"/>
      <c r="Y21" s="30">
        <v>26</v>
      </c>
      <c r="Z21" s="34">
        <f>+formilin!H21</f>
        <v>24106.45</v>
      </c>
      <c r="AA21" s="21">
        <v>23649.950645414185</v>
      </c>
      <c r="AC21" s="68"/>
      <c r="AE21" s="162"/>
    </row>
    <row r="22" spans="1:33" ht="15.75" thickBot="1">
      <c r="A22" s="152"/>
      <c r="B22" s="147"/>
      <c r="C22" s="149"/>
      <c r="D22" s="156"/>
      <c r="E22" s="64">
        <f>U22</f>
        <v>13</v>
      </c>
      <c r="F22" s="64">
        <f t="shared" si="0"/>
        <v>13</v>
      </c>
      <c r="G22" s="156" t="s">
        <v>19</v>
      </c>
      <c r="H22" s="163" t="s">
        <v>20</v>
      </c>
      <c r="I22" s="134"/>
      <c r="J22" s="65">
        <f>U22</f>
        <v>13</v>
      </c>
      <c r="K22" s="72"/>
      <c r="L22" s="54"/>
      <c r="M22" s="151"/>
      <c r="N22" s="151"/>
      <c r="O22" s="151"/>
      <c r="P22" s="16"/>
      <c r="Q22" s="66"/>
      <c r="R22" s="66"/>
      <c r="S22" s="70"/>
      <c r="T22" s="176"/>
      <c r="U22" s="30">
        <v>13</v>
      </c>
      <c r="V22" s="31">
        <f>+formilin!C22</f>
        <v>24325.15</v>
      </c>
      <c r="W22" s="37">
        <v>23866.484112978276</v>
      </c>
      <c r="X22" s="2"/>
      <c r="Y22" s="30">
        <v>27</v>
      </c>
      <c r="Z22" s="34">
        <f>+formilin!H22</f>
        <v>24461.87</v>
      </c>
      <c r="AA22" s="21">
        <v>24001.85048495093</v>
      </c>
      <c r="AC22" s="68">
        <f>Y22</f>
        <v>27</v>
      </c>
      <c r="AE22" s="162"/>
    </row>
    <row r="23" spans="1:33" ht="15.75" thickBot="1">
      <c r="A23" s="152"/>
      <c r="B23" s="147"/>
      <c r="C23" s="149"/>
      <c r="D23" s="156"/>
      <c r="E23" s="64">
        <f>U23</f>
        <v>14</v>
      </c>
      <c r="F23" s="64">
        <f t="shared" si="0"/>
        <v>14</v>
      </c>
      <c r="G23" s="156"/>
      <c r="H23" s="163"/>
      <c r="I23" s="134"/>
      <c r="J23" s="65"/>
      <c r="K23" s="69">
        <f>U23</f>
        <v>14</v>
      </c>
      <c r="L23" s="73"/>
      <c r="M23" s="151"/>
      <c r="N23" s="151"/>
      <c r="O23" s="151"/>
      <c r="P23" s="16"/>
      <c r="Q23" s="66"/>
      <c r="R23" s="66"/>
      <c r="S23" s="70"/>
      <c r="T23" s="176"/>
      <c r="U23" s="52">
        <v>14</v>
      </c>
      <c r="V23" s="31">
        <f>+formilin!C23</f>
        <v>24796.18</v>
      </c>
      <c r="W23" s="37">
        <v>24332.852944030867</v>
      </c>
      <c r="X23" s="2"/>
      <c r="Y23" s="30">
        <v>28</v>
      </c>
      <c r="Z23" s="34">
        <f>+formilin!H23</f>
        <v>24871.73</v>
      </c>
      <c r="AA23" s="21">
        <v>24407.658273166759</v>
      </c>
      <c r="AC23" s="68">
        <f>Y23</f>
        <v>28</v>
      </c>
      <c r="AE23" s="162"/>
    </row>
    <row r="24" spans="1:33" ht="15.75" thickBot="1">
      <c r="A24" s="152"/>
      <c r="B24" s="147"/>
      <c r="C24" s="149"/>
      <c r="D24" s="156"/>
      <c r="E24" s="74">
        <v>15</v>
      </c>
      <c r="F24" s="74">
        <f t="shared" si="0"/>
        <v>15</v>
      </c>
      <c r="G24" s="156"/>
      <c r="H24" s="163"/>
      <c r="I24" s="75"/>
      <c r="J24" s="76">
        <v>15</v>
      </c>
      <c r="K24" s="69"/>
      <c r="L24" s="60"/>
      <c r="M24" s="137"/>
      <c r="N24" s="151"/>
      <c r="O24" s="151"/>
      <c r="P24" s="16"/>
      <c r="Q24" s="66"/>
      <c r="R24" s="66"/>
      <c r="S24" s="79"/>
      <c r="T24" s="177"/>
      <c r="U24" s="47">
        <v>15</v>
      </c>
      <c r="V24" s="61">
        <f>+formilin!C24</f>
        <v>25267.21</v>
      </c>
      <c r="W24" s="46">
        <v>24799.221775083457</v>
      </c>
      <c r="X24" s="24"/>
      <c r="Y24" s="47">
        <v>29</v>
      </c>
      <c r="Z24" s="34">
        <f>+formilin!H24</f>
        <v>25201.5</v>
      </c>
      <c r="AA24" s="27">
        <v>24734.154878964677</v>
      </c>
      <c r="AB24" s="80"/>
      <c r="AC24" s="62"/>
      <c r="AD24" s="28"/>
      <c r="AE24" s="162"/>
      <c r="AG24" s="134"/>
    </row>
    <row r="25" spans="1:33" ht="15.75" thickBot="1">
      <c r="A25" s="152"/>
      <c r="B25" s="147"/>
      <c r="C25" s="149"/>
      <c r="D25" s="156"/>
      <c r="E25" s="64">
        <v>16</v>
      </c>
      <c r="F25" s="64">
        <f t="shared" si="0"/>
        <v>16</v>
      </c>
      <c r="G25" s="156"/>
      <c r="H25" s="163"/>
      <c r="I25" s="134"/>
      <c r="J25" s="132"/>
      <c r="K25" s="81">
        <v>16</v>
      </c>
      <c r="L25" s="16"/>
      <c r="M25" s="137"/>
      <c r="N25" s="82"/>
      <c r="O25" s="151"/>
      <c r="P25" s="16"/>
      <c r="Q25" s="66"/>
      <c r="R25" s="66"/>
      <c r="S25" s="70"/>
      <c r="T25" s="134"/>
      <c r="U25" s="33">
        <v>16</v>
      </c>
      <c r="V25" s="31">
        <f>+formilin!C25</f>
        <v>25738.25</v>
      </c>
      <c r="W25" s="83">
        <v>25265.590606136055</v>
      </c>
      <c r="X25" s="2"/>
      <c r="Y25" s="30">
        <v>30</v>
      </c>
      <c r="Z25" s="34">
        <f>+formilin!H25</f>
        <v>25586.12</v>
      </c>
      <c r="AA25" s="21">
        <v>25114.966831396105</v>
      </c>
      <c r="AB25" s="135"/>
      <c r="AC25" s="68">
        <f>Y25</f>
        <v>30</v>
      </c>
      <c r="AE25" s="162"/>
      <c r="AG25" s="131"/>
    </row>
    <row r="26" spans="1:33" ht="15.75" thickBot="1">
      <c r="A26" s="152"/>
      <c r="B26" s="147"/>
      <c r="C26" s="149"/>
      <c r="D26" s="156"/>
      <c r="E26" s="64">
        <v>17</v>
      </c>
      <c r="F26" s="64">
        <v>17</v>
      </c>
      <c r="G26" s="156"/>
      <c r="H26" s="163"/>
      <c r="I26" s="134"/>
      <c r="J26" s="134"/>
      <c r="K26" s="134"/>
      <c r="L26" s="134"/>
      <c r="M26" s="137"/>
      <c r="N26" s="137"/>
      <c r="O26" s="137"/>
      <c r="P26" s="137"/>
      <c r="Q26" s="66"/>
      <c r="R26" s="137"/>
      <c r="S26" s="134"/>
      <c r="T26" s="85">
        <v>17</v>
      </c>
      <c r="U26" s="30">
        <v>17</v>
      </c>
      <c r="V26" s="31">
        <f>+formilin!C26</f>
        <v>26209.279999999999</v>
      </c>
      <c r="W26" s="86">
        <v>25731.959437188649</v>
      </c>
      <c r="X26" s="2"/>
      <c r="Y26" s="30">
        <v>31</v>
      </c>
      <c r="Z26" s="34">
        <f>+formilin!H26</f>
        <v>25981.53</v>
      </c>
      <c r="AA26" s="21">
        <v>25506.463123729063</v>
      </c>
      <c r="AB26" s="164" t="s">
        <v>21</v>
      </c>
      <c r="AC26" s="87">
        <v>31</v>
      </c>
      <c r="AG26" s="131"/>
    </row>
    <row r="27" spans="1:33" ht="15.75" thickBot="1">
      <c r="A27" s="88"/>
      <c r="B27" s="147"/>
      <c r="C27" s="149"/>
      <c r="D27" s="156"/>
      <c r="E27" s="64">
        <v>18</v>
      </c>
      <c r="F27" s="64">
        <v>18</v>
      </c>
      <c r="G27" s="156"/>
      <c r="H27" s="163"/>
      <c r="I27" s="134"/>
      <c r="J27" s="134"/>
      <c r="K27" s="134"/>
      <c r="L27" s="134"/>
      <c r="M27" s="137"/>
      <c r="N27" s="137"/>
      <c r="O27" s="137"/>
      <c r="P27" s="137"/>
      <c r="Q27" s="66"/>
      <c r="R27" s="66"/>
      <c r="S27" s="134"/>
      <c r="T27" s="85"/>
      <c r="U27" s="30">
        <v>18</v>
      </c>
      <c r="V27" s="31">
        <f>+formilin!C27</f>
        <v>26679.119999999999</v>
      </c>
      <c r="W27" s="86">
        <v>26197.144591005072</v>
      </c>
      <c r="X27" s="2"/>
      <c r="Y27" s="30">
        <v>32</v>
      </c>
      <c r="Z27" s="34">
        <f>+formilin!H27</f>
        <v>26387.72</v>
      </c>
      <c r="AA27" s="21">
        <v>25908.630614094065</v>
      </c>
      <c r="AB27" s="165"/>
      <c r="AC27" s="68">
        <v>32</v>
      </c>
      <c r="AD27" s="166" t="s">
        <v>22</v>
      </c>
      <c r="AE27" s="87">
        <v>32</v>
      </c>
      <c r="AG27" s="131"/>
    </row>
    <row r="28" spans="1:33" ht="15.75" thickBot="1">
      <c r="A28" s="88"/>
      <c r="B28" s="88"/>
      <c r="C28" s="149"/>
      <c r="D28" s="156"/>
      <c r="E28" s="89"/>
      <c r="F28" s="90">
        <v>19</v>
      </c>
      <c r="G28" s="156"/>
      <c r="H28" s="163"/>
      <c r="I28" s="134"/>
      <c r="J28" s="134"/>
      <c r="K28" s="134"/>
      <c r="L28" s="134"/>
      <c r="M28" s="137"/>
      <c r="N28" s="137"/>
      <c r="O28" s="137"/>
      <c r="P28" s="137"/>
      <c r="Q28" s="137"/>
      <c r="R28" s="137"/>
      <c r="S28" s="134"/>
      <c r="T28" s="91">
        <v>19</v>
      </c>
      <c r="U28" s="30">
        <v>19</v>
      </c>
      <c r="V28" s="31">
        <f>+formilin!C28</f>
        <v>27150.15</v>
      </c>
      <c r="W28" s="86">
        <v>26663.513422057666</v>
      </c>
      <c r="X28" s="2"/>
      <c r="Y28" s="30">
        <v>33</v>
      </c>
      <c r="Z28" s="34">
        <f>+formilin!H28</f>
        <v>26804.3</v>
      </c>
      <c r="AA28" s="21">
        <v>26321.088188275669</v>
      </c>
      <c r="AB28" s="165"/>
      <c r="AC28" s="87">
        <v>33</v>
      </c>
      <c r="AD28" s="166"/>
      <c r="AE28" s="68"/>
      <c r="AG28" s="131"/>
    </row>
    <row r="29" spans="1:33" ht="15.75" thickBot="1">
      <c r="A29" s="92">
        <v>20</v>
      </c>
      <c r="B29" s="57"/>
      <c r="C29" s="154"/>
      <c r="D29" s="156"/>
      <c r="E29" s="89"/>
      <c r="F29" s="170" t="s">
        <v>23</v>
      </c>
      <c r="G29" s="156"/>
      <c r="H29" s="163"/>
      <c r="I29" s="75"/>
      <c r="J29" s="75"/>
      <c r="K29" s="75"/>
      <c r="L29" s="75"/>
      <c r="M29" s="137"/>
      <c r="N29" s="137"/>
      <c r="O29" s="137"/>
      <c r="P29" s="93"/>
      <c r="Q29" s="93"/>
      <c r="R29" s="93"/>
      <c r="S29" s="75"/>
      <c r="T29" s="94"/>
      <c r="U29" s="47">
        <v>20</v>
      </c>
      <c r="V29" s="61">
        <f>+formilin!C29</f>
        <v>27621.18</v>
      </c>
      <c r="W29" s="95">
        <v>27129.88225311026</v>
      </c>
      <c r="X29" s="24"/>
      <c r="Y29" s="47">
        <v>34</v>
      </c>
      <c r="Z29" s="34">
        <f>+formilin!H29</f>
        <v>27232.32</v>
      </c>
      <c r="AA29" s="27">
        <v>26744.87405396418</v>
      </c>
      <c r="AB29" s="165"/>
      <c r="AC29" s="166" t="s">
        <v>24</v>
      </c>
      <c r="AD29" s="166"/>
      <c r="AE29" s="62">
        <v>34</v>
      </c>
    </row>
    <row r="30" spans="1:33" ht="15.75" thickBot="1">
      <c r="A30" s="96"/>
      <c r="B30" s="97"/>
      <c r="C30" s="88"/>
      <c r="D30" s="147"/>
      <c r="E30" s="89"/>
      <c r="F30" s="170"/>
      <c r="G30" s="156"/>
      <c r="H30" s="163"/>
      <c r="I30" s="134"/>
      <c r="J30" s="134"/>
      <c r="K30" s="134"/>
      <c r="L30" s="134"/>
      <c r="M30" s="137"/>
      <c r="N30" s="137"/>
      <c r="O30" s="137"/>
      <c r="P30" s="93"/>
      <c r="Q30" s="93"/>
      <c r="R30" s="93"/>
      <c r="S30" s="134"/>
      <c r="T30" s="98">
        <v>21</v>
      </c>
      <c r="U30" s="33">
        <v>21</v>
      </c>
      <c r="V30" s="31">
        <f>+formilin!C30</f>
        <v>28092.21</v>
      </c>
      <c r="W30" s="83">
        <v>27596.251084162854</v>
      </c>
      <c r="X30" s="14"/>
      <c r="Y30" s="30">
        <v>35</v>
      </c>
      <c r="Z30" s="34">
        <f>+formilin!H30</f>
        <v>27671.81</v>
      </c>
      <c r="AA30" s="21">
        <v>27180.014494898616</v>
      </c>
      <c r="AB30" s="165"/>
      <c r="AC30" s="162"/>
      <c r="AD30" s="166"/>
      <c r="AE30" s="87"/>
    </row>
    <row r="31" spans="1:33" ht="15.75" thickBot="1">
      <c r="A31" s="99">
        <v>22</v>
      </c>
      <c r="B31" s="100">
        <v>22</v>
      </c>
      <c r="C31" s="88"/>
      <c r="D31" s="147"/>
      <c r="E31" s="101"/>
      <c r="F31" s="170"/>
      <c r="G31" s="147"/>
      <c r="H31" s="163"/>
      <c r="I31" s="134"/>
      <c r="J31" s="134"/>
      <c r="K31" s="134"/>
      <c r="L31" s="134"/>
      <c r="M31" s="137"/>
      <c r="N31" s="137"/>
      <c r="O31" s="137"/>
      <c r="P31" s="93"/>
      <c r="Q31" s="93"/>
      <c r="R31" s="93"/>
      <c r="S31" s="134"/>
      <c r="T31" s="85"/>
      <c r="U31" s="52">
        <v>22</v>
      </c>
      <c r="V31" s="31">
        <f>+formilin!C31</f>
        <v>28563.25</v>
      </c>
      <c r="W31" s="86">
        <v>28062.619915215444</v>
      </c>
      <c r="X31" s="2"/>
      <c r="Y31" s="30">
        <v>36</v>
      </c>
      <c r="Z31" s="34">
        <f>+formilin!H31</f>
        <v>28123.48</v>
      </c>
      <c r="AA31" s="21">
        <v>27627.206030162324</v>
      </c>
      <c r="AB31" s="165"/>
      <c r="AC31" s="162"/>
      <c r="AD31" s="166"/>
      <c r="AE31" s="87">
        <v>36</v>
      </c>
    </row>
    <row r="32" spans="1:33" ht="15.75" thickBot="1">
      <c r="A32" s="96"/>
      <c r="B32" s="102"/>
      <c r="C32" s="88"/>
      <c r="D32" s="88"/>
      <c r="E32" s="103"/>
      <c r="F32" s="170"/>
      <c r="G32" s="147"/>
      <c r="H32" s="163"/>
      <c r="I32" s="134"/>
      <c r="J32" s="134"/>
      <c r="K32" s="134"/>
      <c r="L32" s="134"/>
      <c r="M32" s="93"/>
      <c r="N32" s="93"/>
      <c r="O32" s="137"/>
      <c r="P32" s="93"/>
      <c r="Q32" s="93"/>
      <c r="R32" s="93"/>
      <c r="S32" s="134"/>
      <c r="T32" s="98">
        <v>23</v>
      </c>
      <c r="U32" s="30">
        <v>23</v>
      </c>
      <c r="V32" s="31">
        <f>+formilin!C32</f>
        <v>29034.28</v>
      </c>
      <c r="W32" s="86">
        <v>28528.988746268038</v>
      </c>
      <c r="X32" s="2"/>
      <c r="Y32" s="30">
        <v>37</v>
      </c>
      <c r="Z32" s="34">
        <f>+formilin!H32</f>
        <v>28587.3</v>
      </c>
      <c r="AA32" s="21">
        <v>28086.435517885831</v>
      </c>
      <c r="AB32" s="165"/>
      <c r="AC32" s="162"/>
      <c r="AD32" s="166"/>
      <c r="AE32" s="87"/>
    </row>
    <row r="33" spans="1:31" ht="15.75" thickBot="1">
      <c r="A33" s="99">
        <v>24</v>
      </c>
      <c r="B33" s="102">
        <v>24</v>
      </c>
      <c r="C33" s="104">
        <v>24</v>
      </c>
      <c r="D33" s="88"/>
      <c r="E33" s="103"/>
      <c r="F33" s="105">
        <f>$U33</f>
        <v>24</v>
      </c>
      <c r="G33" s="147"/>
      <c r="H33" s="147"/>
      <c r="I33" s="106"/>
      <c r="J33" s="107"/>
      <c r="K33" s="53"/>
      <c r="L33" s="53"/>
      <c r="M33" s="106"/>
      <c r="N33" s="106"/>
      <c r="O33" s="106"/>
      <c r="P33" s="106"/>
      <c r="Q33" s="106"/>
      <c r="R33" s="106"/>
      <c r="S33" s="53"/>
      <c r="T33" s="53"/>
      <c r="U33" s="30">
        <v>24</v>
      </c>
      <c r="V33" s="31">
        <f>+formilin!C33</f>
        <v>29504.12</v>
      </c>
      <c r="W33" s="86">
        <v>28994.173900084457</v>
      </c>
      <c r="X33" s="2"/>
      <c r="Y33" s="30">
        <v>38</v>
      </c>
      <c r="Z33" s="34">
        <f>+formilin!H33</f>
        <v>29063.21</v>
      </c>
      <c r="AA33" s="21">
        <v>28557.637248721625</v>
      </c>
      <c r="AB33" s="165"/>
      <c r="AC33" s="162"/>
      <c r="AD33" s="166"/>
      <c r="AE33" s="87">
        <v>38</v>
      </c>
    </row>
    <row r="34" spans="1:31" ht="15.75" thickBot="1">
      <c r="A34" s="99"/>
      <c r="B34" s="76"/>
      <c r="C34" s="77"/>
      <c r="D34" s="60"/>
      <c r="E34" s="108"/>
      <c r="F34" s="109"/>
      <c r="G34" s="110">
        <f>$U34</f>
        <v>25</v>
      </c>
      <c r="H34" s="147"/>
      <c r="I34" s="57"/>
      <c r="J34" s="57"/>
      <c r="K34" s="57"/>
      <c r="L34" s="57"/>
      <c r="M34" s="97"/>
      <c r="N34" s="97"/>
      <c r="O34" s="97"/>
      <c r="P34" s="97"/>
      <c r="Q34" s="97"/>
      <c r="R34" s="97"/>
      <c r="S34" s="57"/>
      <c r="T34" s="57"/>
      <c r="U34" s="47">
        <v>25</v>
      </c>
      <c r="V34" s="61">
        <f>+formilin!C34</f>
        <v>29975.15</v>
      </c>
      <c r="W34" s="95">
        <v>29460.542731137051</v>
      </c>
      <c r="X34" s="24"/>
      <c r="Y34" s="47">
        <v>39</v>
      </c>
      <c r="Z34" s="34">
        <f>+formilin!H34</f>
        <v>29552.68</v>
      </c>
      <c r="AA34" s="27">
        <v>29042.256828314436</v>
      </c>
      <c r="AB34" s="111">
        <v>39</v>
      </c>
      <c r="AC34" s="162"/>
      <c r="AD34" s="167"/>
      <c r="AE34" s="28"/>
    </row>
    <row r="35" spans="1:31" ht="15.75" thickBot="1">
      <c r="A35" s="112">
        <v>26</v>
      </c>
      <c r="B35" s="102">
        <v>26</v>
      </c>
      <c r="C35" s="113">
        <v>26</v>
      </c>
      <c r="D35" s="114">
        <v>26</v>
      </c>
      <c r="E35" s="103"/>
      <c r="F35" s="115">
        <v>26</v>
      </c>
      <c r="G35" s="116"/>
      <c r="H35" s="147"/>
      <c r="I35" s="88"/>
      <c r="J35" s="88"/>
      <c r="K35" s="88"/>
      <c r="L35" s="88"/>
      <c r="M35" s="97"/>
      <c r="N35" s="97"/>
      <c r="O35" s="97"/>
      <c r="P35" s="97"/>
      <c r="Q35" s="97"/>
      <c r="R35" s="97"/>
      <c r="S35" s="88"/>
      <c r="T35" s="88"/>
      <c r="U35" s="33">
        <v>26</v>
      </c>
      <c r="V35" s="31">
        <f>+formilin!C35</f>
        <v>30446.18</v>
      </c>
      <c r="W35" s="83">
        <v>29926.911562189638</v>
      </c>
      <c r="X35" s="2"/>
      <c r="Y35" s="30">
        <v>40</v>
      </c>
      <c r="Z35" s="34">
        <f>+formilin!H35</f>
        <v>30069.83</v>
      </c>
      <c r="AA35" s="19">
        <v>29554.290347679234</v>
      </c>
      <c r="AB35" s="117"/>
      <c r="AC35" s="118">
        <f>Y35</f>
        <v>40</v>
      </c>
      <c r="AD35" s="162"/>
    </row>
    <row r="36" spans="1:31" ht="15.75" thickBot="1">
      <c r="B36" s="102"/>
      <c r="C36" s="69"/>
      <c r="D36" s="114"/>
      <c r="E36" s="103"/>
      <c r="F36" s="119"/>
      <c r="G36" s="120">
        <v>27</v>
      </c>
      <c r="H36" s="115">
        <v>27</v>
      </c>
      <c r="I36" s="16"/>
      <c r="J36" s="121"/>
      <c r="K36" s="121"/>
      <c r="L36" s="121"/>
      <c r="M36" s="16"/>
      <c r="N36" s="16"/>
      <c r="O36" s="16"/>
      <c r="P36" s="16"/>
      <c r="Q36" s="16"/>
      <c r="R36" s="16"/>
      <c r="S36" s="121"/>
      <c r="T36" s="121"/>
      <c r="U36" s="30">
        <v>27</v>
      </c>
      <c r="V36" s="31">
        <f>+formilin!C36</f>
        <v>30905.26</v>
      </c>
      <c r="W36" s="86">
        <v>30381.443620880498</v>
      </c>
      <c r="X36" s="2"/>
      <c r="Y36" s="30">
        <v>41</v>
      </c>
      <c r="Z36" s="34">
        <f>+formilin!H36</f>
        <v>30570.91</v>
      </c>
      <c r="AA36" s="21">
        <v>30050.409063082432</v>
      </c>
      <c r="AB36" s="117">
        <v>41</v>
      </c>
      <c r="AC36" s="118"/>
      <c r="AD36" s="162"/>
    </row>
    <row r="37" spans="1:31" ht="15.75" thickBot="1">
      <c r="B37" s="102">
        <v>28</v>
      </c>
      <c r="C37" s="113">
        <v>28</v>
      </c>
      <c r="D37" s="114">
        <v>28</v>
      </c>
      <c r="E37" s="122"/>
      <c r="F37" s="115">
        <v>28</v>
      </c>
      <c r="G37" s="116"/>
      <c r="H37" s="105"/>
      <c r="I37" s="97"/>
      <c r="J37" s="88"/>
      <c r="K37" s="88"/>
      <c r="L37" s="88"/>
      <c r="M37" s="97"/>
      <c r="N37" s="97"/>
      <c r="O37" s="97"/>
      <c r="P37" s="97"/>
      <c r="Q37" s="97"/>
      <c r="R37" s="97"/>
      <c r="S37" s="88"/>
      <c r="T37" s="88"/>
      <c r="U37" s="30">
        <v>28</v>
      </c>
      <c r="V37" s="31">
        <f>+formilin!C37</f>
        <v>31388.25</v>
      </c>
      <c r="W37" s="86">
        <v>30859.649224294826</v>
      </c>
      <c r="X37" s="2"/>
      <c r="Y37" s="30">
        <v>42</v>
      </c>
      <c r="Z37" s="34">
        <f>+formilin!H37</f>
        <v>31100.799999999999</v>
      </c>
      <c r="AA37" s="21">
        <v>30575.045635295395</v>
      </c>
      <c r="AB37" s="123"/>
      <c r="AC37" s="118">
        <v>42</v>
      </c>
      <c r="AD37" s="124">
        <f>Y37</f>
        <v>42</v>
      </c>
    </row>
    <row r="38" spans="1:31" ht="15.75" thickBot="1">
      <c r="B38" s="121"/>
      <c r="C38" s="113"/>
      <c r="D38" s="114"/>
      <c r="F38" s="115">
        <v>29</v>
      </c>
      <c r="G38" s="120">
        <v>29</v>
      </c>
      <c r="H38" s="115">
        <v>29</v>
      </c>
      <c r="I38" s="16"/>
      <c r="J38" s="121"/>
      <c r="K38" s="121"/>
      <c r="L38" s="121"/>
      <c r="M38" s="122"/>
      <c r="N38" s="122"/>
      <c r="O38" s="122"/>
      <c r="U38" s="30">
        <v>29</v>
      </c>
      <c r="V38" s="31">
        <f>+formilin!C38</f>
        <v>31858.080000000002</v>
      </c>
      <c r="W38" s="86">
        <v>31324.834378111245</v>
      </c>
      <c r="X38" s="2"/>
      <c r="Y38" s="30">
        <v>43</v>
      </c>
      <c r="Z38" s="34">
        <f>+formilin!H38</f>
        <v>31603.14</v>
      </c>
      <c r="AA38" s="21">
        <v>31072.412828300879</v>
      </c>
      <c r="AB38" s="117">
        <v>43</v>
      </c>
      <c r="AC38" s="118"/>
      <c r="AD38" s="124"/>
    </row>
    <row r="39" spans="1:31" ht="15.75" thickBot="1">
      <c r="A39" s="24"/>
      <c r="B39" s="24"/>
      <c r="C39" s="77">
        <v>30</v>
      </c>
      <c r="D39" s="125">
        <v>30</v>
      </c>
      <c r="E39" s="24"/>
      <c r="F39" s="24"/>
      <c r="G39" s="126">
        <v>30</v>
      </c>
      <c r="H39" s="119"/>
      <c r="I39" s="60"/>
      <c r="J39" s="60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47">
        <v>30</v>
      </c>
      <c r="V39" s="61">
        <f>+formilin!C39</f>
        <v>32327.78</v>
      </c>
      <c r="W39" s="95">
        <v>31791.203209163839</v>
      </c>
      <c r="X39" s="24"/>
      <c r="Y39" s="47">
        <v>44</v>
      </c>
      <c r="Z39" s="34">
        <f>+formilin!H39</f>
        <v>32204.35</v>
      </c>
      <c r="AA39" s="27">
        <v>31667.673807193842</v>
      </c>
      <c r="AB39" s="28"/>
      <c r="AC39" s="127">
        <v>44</v>
      </c>
      <c r="AD39" s="128">
        <v>44</v>
      </c>
      <c r="AE39" s="28"/>
    </row>
    <row r="40" spans="1:31" ht="15.75" thickBot="1">
      <c r="C40" s="121"/>
      <c r="D40" s="125"/>
      <c r="H40" s="115">
        <v>31</v>
      </c>
      <c r="I40" s="121"/>
      <c r="J40" s="121"/>
      <c r="U40" s="33">
        <v>31</v>
      </c>
      <c r="V40" s="31">
        <f>+formilin!C40</f>
        <v>32793.06</v>
      </c>
      <c r="W40" s="83">
        <v>32257.572040216433</v>
      </c>
      <c r="X40" s="2"/>
      <c r="Y40" s="33">
        <v>45</v>
      </c>
      <c r="Z40" s="34">
        <f>+formilin!H40</f>
        <v>32771.33</v>
      </c>
      <c r="AA40" s="19">
        <v>32235.796825574304</v>
      </c>
      <c r="AD40" s="124"/>
    </row>
    <row r="41" spans="1:31" ht="15.75" thickBot="1">
      <c r="D41" s="114">
        <v>32</v>
      </c>
      <c r="H41" s="115"/>
      <c r="U41" s="30">
        <v>32</v>
      </c>
      <c r="V41" s="31">
        <f>+formilin!C41</f>
        <v>33258.33</v>
      </c>
      <c r="W41" s="86">
        <v>32723.940871269027</v>
      </c>
      <c r="X41" s="2"/>
      <c r="Y41" s="30">
        <v>46</v>
      </c>
      <c r="Z41" s="34">
        <f>+formilin!H41</f>
        <v>33354.46</v>
      </c>
      <c r="AA41" s="21">
        <v>32820.294613348749</v>
      </c>
      <c r="AD41" s="129">
        <v>46</v>
      </c>
    </row>
    <row r="42" spans="1:31" ht="15.75" thickBot="1">
      <c r="H42" s="115">
        <v>33</v>
      </c>
      <c r="U42" s="30">
        <v>33</v>
      </c>
      <c r="V42" s="31">
        <f>+formilin!C42</f>
        <v>33723.61</v>
      </c>
      <c r="W42" s="86">
        <v>33190.309702321618</v>
      </c>
      <c r="X42" s="2"/>
      <c r="Y42" s="30">
        <v>47</v>
      </c>
      <c r="Z42" s="34">
        <f>+formilin!H42</f>
        <v>34560.01</v>
      </c>
      <c r="AA42" s="21">
        <v>34028.676371781912</v>
      </c>
    </row>
    <row r="43" spans="1:31">
      <c r="U43" s="30">
        <v>34</v>
      </c>
      <c r="V43" s="31">
        <f>+formilin!C43</f>
        <v>34188.879999999997</v>
      </c>
      <c r="W43" s="86">
        <v>33656.678533374215</v>
      </c>
      <c r="X43" s="2"/>
      <c r="Y43" s="30">
        <v>48</v>
      </c>
      <c r="Z43" s="34">
        <f>+formilin!H43</f>
        <v>35832.44</v>
      </c>
      <c r="AA43" s="21">
        <v>35304.094806522211</v>
      </c>
    </row>
    <row r="44" spans="1:31" ht="15.75" thickBot="1">
      <c r="U44" s="47">
        <v>35</v>
      </c>
      <c r="V44" s="61">
        <f>+formilin!C44</f>
        <v>34652.980000000003</v>
      </c>
      <c r="W44" s="95">
        <v>34121.863687190627</v>
      </c>
      <c r="X44" s="2"/>
      <c r="Y44" s="47">
        <v>49</v>
      </c>
      <c r="Z44" s="48">
        <v>37828.1</v>
      </c>
      <c r="AA44" s="27">
        <v>37347.182406094267</v>
      </c>
    </row>
    <row r="45" spans="1:31">
      <c r="J45" s="14"/>
      <c r="U45" s="2"/>
      <c r="V45" s="2"/>
      <c r="W45" s="2"/>
      <c r="X45" s="2"/>
      <c r="Y45" s="2"/>
      <c r="Z45" s="2"/>
    </row>
    <row r="46" spans="1:31">
      <c r="A46" s="2" t="s">
        <v>25</v>
      </c>
      <c r="O46"/>
    </row>
    <row r="47" spans="1:31">
      <c r="A47" s="2" t="s">
        <v>26</v>
      </c>
      <c r="O47"/>
    </row>
    <row r="48" spans="1:31">
      <c r="A48" s="2" t="s">
        <v>27</v>
      </c>
      <c r="O48"/>
    </row>
  </sheetData>
  <mergeCells count="35">
    <mergeCell ref="Y8:Z8"/>
    <mergeCell ref="U9:V9"/>
    <mergeCell ref="F29:F32"/>
    <mergeCell ref="AC29:AC34"/>
    <mergeCell ref="E6:E16"/>
    <mergeCell ref="J6:J18"/>
    <mergeCell ref="P7:P18"/>
    <mergeCell ref="Y9:Z9"/>
    <mergeCell ref="F10:F18"/>
    <mergeCell ref="S10:S19"/>
    <mergeCell ref="N11:N24"/>
    <mergeCell ref="O11:O25"/>
    <mergeCell ref="T11:T24"/>
    <mergeCell ref="M12:M23"/>
    <mergeCell ref="Q7:Q19"/>
    <mergeCell ref="U7:V7"/>
    <mergeCell ref="Y7:Z7"/>
    <mergeCell ref="K8:K19"/>
    <mergeCell ref="U8:V8"/>
    <mergeCell ref="AE13:AE25"/>
    <mergeCell ref="G14:G20"/>
    <mergeCell ref="A18:A26"/>
    <mergeCell ref="B18:B27"/>
    <mergeCell ref="C20:C29"/>
    <mergeCell ref="D21:D31"/>
    <mergeCell ref="G22:G33"/>
    <mergeCell ref="H22:H35"/>
    <mergeCell ref="AB26:AB33"/>
    <mergeCell ref="AD27:AD36"/>
    <mergeCell ref="AC7:AC17"/>
    <mergeCell ref="A2:A8"/>
    <mergeCell ref="B2:B10"/>
    <mergeCell ref="C3:C12"/>
    <mergeCell ref="L9:L18"/>
    <mergeCell ref="R9:R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48"/>
  <sheetViews>
    <sheetView topLeftCell="A22" workbookViewId="0">
      <selection activeCell="H12" sqref="H12"/>
    </sheetView>
  </sheetViews>
  <sheetFormatPr defaultRowHeight="15"/>
  <cols>
    <col min="1" max="12" width="2.42578125" style="2" customWidth="1"/>
    <col min="13" max="18" width="2.42578125" style="2" hidden="1" customWidth="1"/>
    <col min="19" max="20" width="2.42578125" style="2" customWidth="1"/>
    <col min="21" max="21" width="4.7109375" customWidth="1"/>
    <col min="22" max="22" width="11.140625" bestFit="1" customWidth="1"/>
    <col min="23" max="23" width="10" hidden="1" customWidth="1"/>
    <col min="24" max="24" width="3.5703125" customWidth="1"/>
    <col min="25" max="25" width="5.7109375" customWidth="1"/>
    <col min="26" max="26" width="11.140625" bestFit="1" customWidth="1"/>
    <col min="27" max="27" width="10.140625" style="3" hidden="1" customWidth="1"/>
    <col min="28" max="31" width="2.42578125" style="4" customWidth="1"/>
    <col min="257" max="268" width="2.42578125" customWidth="1"/>
    <col min="269" max="274" width="0" hidden="1" customWidth="1"/>
    <col min="275" max="276" width="2.42578125" customWidth="1"/>
    <col min="277" max="277" width="4.7109375" customWidth="1"/>
    <col min="278" max="278" width="11.140625" bestFit="1" customWidth="1"/>
    <col min="279" max="279" width="0" hidden="1" customWidth="1"/>
    <col min="280" max="280" width="3.5703125" customWidth="1"/>
    <col min="281" max="281" width="5.7109375" customWidth="1"/>
    <col min="282" max="282" width="11.140625" bestFit="1" customWidth="1"/>
    <col min="283" max="283" width="0" hidden="1" customWidth="1"/>
    <col min="284" max="287" width="2.42578125" customWidth="1"/>
    <col min="513" max="524" width="2.42578125" customWidth="1"/>
    <col min="525" max="530" width="0" hidden="1" customWidth="1"/>
    <col min="531" max="532" width="2.42578125" customWidth="1"/>
    <col min="533" max="533" width="4.7109375" customWidth="1"/>
    <col min="534" max="534" width="11.140625" bestFit="1" customWidth="1"/>
    <col min="535" max="535" width="0" hidden="1" customWidth="1"/>
    <col min="536" max="536" width="3.5703125" customWidth="1"/>
    <col min="537" max="537" width="5.7109375" customWidth="1"/>
    <col min="538" max="538" width="11.140625" bestFit="1" customWidth="1"/>
    <col min="539" max="539" width="0" hidden="1" customWidth="1"/>
    <col min="540" max="543" width="2.42578125" customWidth="1"/>
    <col min="769" max="780" width="2.42578125" customWidth="1"/>
    <col min="781" max="786" width="0" hidden="1" customWidth="1"/>
    <col min="787" max="788" width="2.42578125" customWidth="1"/>
    <col min="789" max="789" width="4.7109375" customWidth="1"/>
    <col min="790" max="790" width="11.140625" bestFit="1" customWidth="1"/>
    <col min="791" max="791" width="0" hidden="1" customWidth="1"/>
    <col min="792" max="792" width="3.5703125" customWidth="1"/>
    <col min="793" max="793" width="5.7109375" customWidth="1"/>
    <col min="794" max="794" width="11.140625" bestFit="1" customWidth="1"/>
    <col min="795" max="795" width="0" hidden="1" customWidth="1"/>
    <col min="796" max="799" width="2.42578125" customWidth="1"/>
    <col min="1025" max="1036" width="2.42578125" customWidth="1"/>
    <col min="1037" max="1042" width="0" hidden="1" customWidth="1"/>
    <col min="1043" max="1044" width="2.42578125" customWidth="1"/>
    <col min="1045" max="1045" width="4.7109375" customWidth="1"/>
    <col min="1046" max="1046" width="11.140625" bestFit="1" customWidth="1"/>
    <col min="1047" max="1047" width="0" hidden="1" customWidth="1"/>
    <col min="1048" max="1048" width="3.5703125" customWidth="1"/>
    <col min="1049" max="1049" width="5.7109375" customWidth="1"/>
    <col min="1050" max="1050" width="11.140625" bestFit="1" customWidth="1"/>
    <col min="1051" max="1051" width="0" hidden="1" customWidth="1"/>
    <col min="1052" max="1055" width="2.42578125" customWidth="1"/>
    <col min="1281" max="1292" width="2.42578125" customWidth="1"/>
    <col min="1293" max="1298" width="0" hidden="1" customWidth="1"/>
    <col min="1299" max="1300" width="2.42578125" customWidth="1"/>
    <col min="1301" max="1301" width="4.7109375" customWidth="1"/>
    <col min="1302" max="1302" width="11.140625" bestFit="1" customWidth="1"/>
    <col min="1303" max="1303" width="0" hidden="1" customWidth="1"/>
    <col min="1304" max="1304" width="3.5703125" customWidth="1"/>
    <col min="1305" max="1305" width="5.7109375" customWidth="1"/>
    <col min="1306" max="1306" width="11.140625" bestFit="1" customWidth="1"/>
    <col min="1307" max="1307" width="0" hidden="1" customWidth="1"/>
    <col min="1308" max="1311" width="2.42578125" customWidth="1"/>
    <col min="1537" max="1548" width="2.42578125" customWidth="1"/>
    <col min="1549" max="1554" width="0" hidden="1" customWidth="1"/>
    <col min="1555" max="1556" width="2.42578125" customWidth="1"/>
    <col min="1557" max="1557" width="4.7109375" customWidth="1"/>
    <col min="1558" max="1558" width="11.140625" bestFit="1" customWidth="1"/>
    <col min="1559" max="1559" width="0" hidden="1" customWidth="1"/>
    <col min="1560" max="1560" width="3.5703125" customWidth="1"/>
    <col min="1561" max="1561" width="5.7109375" customWidth="1"/>
    <col min="1562" max="1562" width="11.140625" bestFit="1" customWidth="1"/>
    <col min="1563" max="1563" width="0" hidden="1" customWidth="1"/>
    <col min="1564" max="1567" width="2.42578125" customWidth="1"/>
    <col min="1793" max="1804" width="2.42578125" customWidth="1"/>
    <col min="1805" max="1810" width="0" hidden="1" customWidth="1"/>
    <col min="1811" max="1812" width="2.42578125" customWidth="1"/>
    <col min="1813" max="1813" width="4.7109375" customWidth="1"/>
    <col min="1814" max="1814" width="11.140625" bestFit="1" customWidth="1"/>
    <col min="1815" max="1815" width="0" hidden="1" customWidth="1"/>
    <col min="1816" max="1816" width="3.5703125" customWidth="1"/>
    <col min="1817" max="1817" width="5.7109375" customWidth="1"/>
    <col min="1818" max="1818" width="11.140625" bestFit="1" customWidth="1"/>
    <col min="1819" max="1819" width="0" hidden="1" customWidth="1"/>
    <col min="1820" max="1823" width="2.42578125" customWidth="1"/>
    <col min="2049" max="2060" width="2.42578125" customWidth="1"/>
    <col min="2061" max="2066" width="0" hidden="1" customWidth="1"/>
    <col min="2067" max="2068" width="2.42578125" customWidth="1"/>
    <col min="2069" max="2069" width="4.7109375" customWidth="1"/>
    <col min="2070" max="2070" width="11.140625" bestFit="1" customWidth="1"/>
    <col min="2071" max="2071" width="0" hidden="1" customWidth="1"/>
    <col min="2072" max="2072" width="3.5703125" customWidth="1"/>
    <col min="2073" max="2073" width="5.7109375" customWidth="1"/>
    <col min="2074" max="2074" width="11.140625" bestFit="1" customWidth="1"/>
    <col min="2075" max="2075" width="0" hidden="1" customWidth="1"/>
    <col min="2076" max="2079" width="2.42578125" customWidth="1"/>
    <col min="2305" max="2316" width="2.42578125" customWidth="1"/>
    <col min="2317" max="2322" width="0" hidden="1" customWidth="1"/>
    <col min="2323" max="2324" width="2.42578125" customWidth="1"/>
    <col min="2325" max="2325" width="4.7109375" customWidth="1"/>
    <col min="2326" max="2326" width="11.140625" bestFit="1" customWidth="1"/>
    <col min="2327" max="2327" width="0" hidden="1" customWidth="1"/>
    <col min="2328" max="2328" width="3.5703125" customWidth="1"/>
    <col min="2329" max="2329" width="5.7109375" customWidth="1"/>
    <col min="2330" max="2330" width="11.140625" bestFit="1" customWidth="1"/>
    <col min="2331" max="2331" width="0" hidden="1" customWidth="1"/>
    <col min="2332" max="2335" width="2.42578125" customWidth="1"/>
    <col min="2561" max="2572" width="2.42578125" customWidth="1"/>
    <col min="2573" max="2578" width="0" hidden="1" customWidth="1"/>
    <col min="2579" max="2580" width="2.42578125" customWidth="1"/>
    <col min="2581" max="2581" width="4.7109375" customWidth="1"/>
    <col min="2582" max="2582" width="11.140625" bestFit="1" customWidth="1"/>
    <col min="2583" max="2583" width="0" hidden="1" customWidth="1"/>
    <col min="2584" max="2584" width="3.5703125" customWidth="1"/>
    <col min="2585" max="2585" width="5.7109375" customWidth="1"/>
    <col min="2586" max="2586" width="11.140625" bestFit="1" customWidth="1"/>
    <col min="2587" max="2587" width="0" hidden="1" customWidth="1"/>
    <col min="2588" max="2591" width="2.42578125" customWidth="1"/>
    <col min="2817" max="2828" width="2.42578125" customWidth="1"/>
    <col min="2829" max="2834" width="0" hidden="1" customWidth="1"/>
    <col min="2835" max="2836" width="2.42578125" customWidth="1"/>
    <col min="2837" max="2837" width="4.7109375" customWidth="1"/>
    <col min="2838" max="2838" width="11.140625" bestFit="1" customWidth="1"/>
    <col min="2839" max="2839" width="0" hidden="1" customWidth="1"/>
    <col min="2840" max="2840" width="3.5703125" customWidth="1"/>
    <col min="2841" max="2841" width="5.7109375" customWidth="1"/>
    <col min="2842" max="2842" width="11.140625" bestFit="1" customWidth="1"/>
    <col min="2843" max="2843" width="0" hidden="1" customWidth="1"/>
    <col min="2844" max="2847" width="2.42578125" customWidth="1"/>
    <col min="3073" max="3084" width="2.42578125" customWidth="1"/>
    <col min="3085" max="3090" width="0" hidden="1" customWidth="1"/>
    <col min="3091" max="3092" width="2.42578125" customWidth="1"/>
    <col min="3093" max="3093" width="4.7109375" customWidth="1"/>
    <col min="3094" max="3094" width="11.140625" bestFit="1" customWidth="1"/>
    <col min="3095" max="3095" width="0" hidden="1" customWidth="1"/>
    <col min="3096" max="3096" width="3.5703125" customWidth="1"/>
    <col min="3097" max="3097" width="5.7109375" customWidth="1"/>
    <col min="3098" max="3098" width="11.140625" bestFit="1" customWidth="1"/>
    <col min="3099" max="3099" width="0" hidden="1" customWidth="1"/>
    <col min="3100" max="3103" width="2.42578125" customWidth="1"/>
    <col min="3329" max="3340" width="2.42578125" customWidth="1"/>
    <col min="3341" max="3346" width="0" hidden="1" customWidth="1"/>
    <col min="3347" max="3348" width="2.42578125" customWidth="1"/>
    <col min="3349" max="3349" width="4.7109375" customWidth="1"/>
    <col min="3350" max="3350" width="11.140625" bestFit="1" customWidth="1"/>
    <col min="3351" max="3351" width="0" hidden="1" customWidth="1"/>
    <col min="3352" max="3352" width="3.5703125" customWidth="1"/>
    <col min="3353" max="3353" width="5.7109375" customWidth="1"/>
    <col min="3354" max="3354" width="11.140625" bestFit="1" customWidth="1"/>
    <col min="3355" max="3355" width="0" hidden="1" customWidth="1"/>
    <col min="3356" max="3359" width="2.42578125" customWidth="1"/>
    <col min="3585" max="3596" width="2.42578125" customWidth="1"/>
    <col min="3597" max="3602" width="0" hidden="1" customWidth="1"/>
    <col min="3603" max="3604" width="2.42578125" customWidth="1"/>
    <col min="3605" max="3605" width="4.7109375" customWidth="1"/>
    <col min="3606" max="3606" width="11.140625" bestFit="1" customWidth="1"/>
    <col min="3607" max="3607" width="0" hidden="1" customWidth="1"/>
    <col min="3608" max="3608" width="3.5703125" customWidth="1"/>
    <col min="3609" max="3609" width="5.7109375" customWidth="1"/>
    <col min="3610" max="3610" width="11.140625" bestFit="1" customWidth="1"/>
    <col min="3611" max="3611" width="0" hidden="1" customWidth="1"/>
    <col min="3612" max="3615" width="2.42578125" customWidth="1"/>
    <col min="3841" max="3852" width="2.42578125" customWidth="1"/>
    <col min="3853" max="3858" width="0" hidden="1" customWidth="1"/>
    <col min="3859" max="3860" width="2.42578125" customWidth="1"/>
    <col min="3861" max="3861" width="4.7109375" customWidth="1"/>
    <col min="3862" max="3862" width="11.140625" bestFit="1" customWidth="1"/>
    <col min="3863" max="3863" width="0" hidden="1" customWidth="1"/>
    <col min="3864" max="3864" width="3.5703125" customWidth="1"/>
    <col min="3865" max="3865" width="5.7109375" customWidth="1"/>
    <col min="3866" max="3866" width="11.140625" bestFit="1" customWidth="1"/>
    <col min="3867" max="3867" width="0" hidden="1" customWidth="1"/>
    <col min="3868" max="3871" width="2.42578125" customWidth="1"/>
    <col min="4097" max="4108" width="2.42578125" customWidth="1"/>
    <col min="4109" max="4114" width="0" hidden="1" customWidth="1"/>
    <col min="4115" max="4116" width="2.42578125" customWidth="1"/>
    <col min="4117" max="4117" width="4.7109375" customWidth="1"/>
    <col min="4118" max="4118" width="11.140625" bestFit="1" customWidth="1"/>
    <col min="4119" max="4119" width="0" hidden="1" customWidth="1"/>
    <col min="4120" max="4120" width="3.5703125" customWidth="1"/>
    <col min="4121" max="4121" width="5.7109375" customWidth="1"/>
    <col min="4122" max="4122" width="11.140625" bestFit="1" customWidth="1"/>
    <col min="4123" max="4123" width="0" hidden="1" customWidth="1"/>
    <col min="4124" max="4127" width="2.42578125" customWidth="1"/>
    <col min="4353" max="4364" width="2.42578125" customWidth="1"/>
    <col min="4365" max="4370" width="0" hidden="1" customWidth="1"/>
    <col min="4371" max="4372" width="2.42578125" customWidth="1"/>
    <col min="4373" max="4373" width="4.7109375" customWidth="1"/>
    <col min="4374" max="4374" width="11.140625" bestFit="1" customWidth="1"/>
    <col min="4375" max="4375" width="0" hidden="1" customWidth="1"/>
    <col min="4376" max="4376" width="3.5703125" customWidth="1"/>
    <col min="4377" max="4377" width="5.7109375" customWidth="1"/>
    <col min="4378" max="4378" width="11.140625" bestFit="1" customWidth="1"/>
    <col min="4379" max="4379" width="0" hidden="1" customWidth="1"/>
    <col min="4380" max="4383" width="2.42578125" customWidth="1"/>
    <col min="4609" max="4620" width="2.42578125" customWidth="1"/>
    <col min="4621" max="4626" width="0" hidden="1" customWidth="1"/>
    <col min="4627" max="4628" width="2.42578125" customWidth="1"/>
    <col min="4629" max="4629" width="4.7109375" customWidth="1"/>
    <col min="4630" max="4630" width="11.140625" bestFit="1" customWidth="1"/>
    <col min="4631" max="4631" width="0" hidden="1" customWidth="1"/>
    <col min="4632" max="4632" width="3.5703125" customWidth="1"/>
    <col min="4633" max="4633" width="5.7109375" customWidth="1"/>
    <col min="4634" max="4634" width="11.140625" bestFit="1" customWidth="1"/>
    <col min="4635" max="4635" width="0" hidden="1" customWidth="1"/>
    <col min="4636" max="4639" width="2.42578125" customWidth="1"/>
    <col min="4865" max="4876" width="2.42578125" customWidth="1"/>
    <col min="4877" max="4882" width="0" hidden="1" customWidth="1"/>
    <col min="4883" max="4884" width="2.42578125" customWidth="1"/>
    <col min="4885" max="4885" width="4.7109375" customWidth="1"/>
    <col min="4886" max="4886" width="11.140625" bestFit="1" customWidth="1"/>
    <col min="4887" max="4887" width="0" hidden="1" customWidth="1"/>
    <col min="4888" max="4888" width="3.5703125" customWidth="1"/>
    <col min="4889" max="4889" width="5.7109375" customWidth="1"/>
    <col min="4890" max="4890" width="11.140625" bestFit="1" customWidth="1"/>
    <col min="4891" max="4891" width="0" hidden="1" customWidth="1"/>
    <col min="4892" max="4895" width="2.42578125" customWidth="1"/>
    <col min="5121" max="5132" width="2.42578125" customWidth="1"/>
    <col min="5133" max="5138" width="0" hidden="1" customWidth="1"/>
    <col min="5139" max="5140" width="2.42578125" customWidth="1"/>
    <col min="5141" max="5141" width="4.7109375" customWidth="1"/>
    <col min="5142" max="5142" width="11.140625" bestFit="1" customWidth="1"/>
    <col min="5143" max="5143" width="0" hidden="1" customWidth="1"/>
    <col min="5144" max="5144" width="3.5703125" customWidth="1"/>
    <col min="5145" max="5145" width="5.7109375" customWidth="1"/>
    <col min="5146" max="5146" width="11.140625" bestFit="1" customWidth="1"/>
    <col min="5147" max="5147" width="0" hidden="1" customWidth="1"/>
    <col min="5148" max="5151" width="2.42578125" customWidth="1"/>
    <col min="5377" max="5388" width="2.42578125" customWidth="1"/>
    <col min="5389" max="5394" width="0" hidden="1" customWidth="1"/>
    <col min="5395" max="5396" width="2.42578125" customWidth="1"/>
    <col min="5397" max="5397" width="4.7109375" customWidth="1"/>
    <col min="5398" max="5398" width="11.140625" bestFit="1" customWidth="1"/>
    <col min="5399" max="5399" width="0" hidden="1" customWidth="1"/>
    <col min="5400" max="5400" width="3.5703125" customWidth="1"/>
    <col min="5401" max="5401" width="5.7109375" customWidth="1"/>
    <col min="5402" max="5402" width="11.140625" bestFit="1" customWidth="1"/>
    <col min="5403" max="5403" width="0" hidden="1" customWidth="1"/>
    <col min="5404" max="5407" width="2.42578125" customWidth="1"/>
    <col min="5633" max="5644" width="2.42578125" customWidth="1"/>
    <col min="5645" max="5650" width="0" hidden="1" customWidth="1"/>
    <col min="5651" max="5652" width="2.42578125" customWidth="1"/>
    <col min="5653" max="5653" width="4.7109375" customWidth="1"/>
    <col min="5654" max="5654" width="11.140625" bestFit="1" customWidth="1"/>
    <col min="5655" max="5655" width="0" hidden="1" customWidth="1"/>
    <col min="5656" max="5656" width="3.5703125" customWidth="1"/>
    <col min="5657" max="5657" width="5.7109375" customWidth="1"/>
    <col min="5658" max="5658" width="11.140625" bestFit="1" customWidth="1"/>
    <col min="5659" max="5659" width="0" hidden="1" customWidth="1"/>
    <col min="5660" max="5663" width="2.42578125" customWidth="1"/>
    <col min="5889" max="5900" width="2.42578125" customWidth="1"/>
    <col min="5901" max="5906" width="0" hidden="1" customWidth="1"/>
    <col min="5907" max="5908" width="2.42578125" customWidth="1"/>
    <col min="5909" max="5909" width="4.7109375" customWidth="1"/>
    <col min="5910" max="5910" width="11.140625" bestFit="1" customWidth="1"/>
    <col min="5911" max="5911" width="0" hidden="1" customWidth="1"/>
    <col min="5912" max="5912" width="3.5703125" customWidth="1"/>
    <col min="5913" max="5913" width="5.7109375" customWidth="1"/>
    <col min="5914" max="5914" width="11.140625" bestFit="1" customWidth="1"/>
    <col min="5915" max="5915" width="0" hidden="1" customWidth="1"/>
    <col min="5916" max="5919" width="2.42578125" customWidth="1"/>
    <col min="6145" max="6156" width="2.42578125" customWidth="1"/>
    <col min="6157" max="6162" width="0" hidden="1" customWidth="1"/>
    <col min="6163" max="6164" width="2.42578125" customWidth="1"/>
    <col min="6165" max="6165" width="4.7109375" customWidth="1"/>
    <col min="6166" max="6166" width="11.140625" bestFit="1" customWidth="1"/>
    <col min="6167" max="6167" width="0" hidden="1" customWidth="1"/>
    <col min="6168" max="6168" width="3.5703125" customWidth="1"/>
    <col min="6169" max="6169" width="5.7109375" customWidth="1"/>
    <col min="6170" max="6170" width="11.140625" bestFit="1" customWidth="1"/>
    <col min="6171" max="6171" width="0" hidden="1" customWidth="1"/>
    <col min="6172" max="6175" width="2.42578125" customWidth="1"/>
    <col min="6401" max="6412" width="2.42578125" customWidth="1"/>
    <col min="6413" max="6418" width="0" hidden="1" customWidth="1"/>
    <col min="6419" max="6420" width="2.42578125" customWidth="1"/>
    <col min="6421" max="6421" width="4.7109375" customWidth="1"/>
    <col min="6422" max="6422" width="11.140625" bestFit="1" customWidth="1"/>
    <col min="6423" max="6423" width="0" hidden="1" customWidth="1"/>
    <col min="6424" max="6424" width="3.5703125" customWidth="1"/>
    <col min="6425" max="6425" width="5.7109375" customWidth="1"/>
    <col min="6426" max="6426" width="11.140625" bestFit="1" customWidth="1"/>
    <col min="6427" max="6427" width="0" hidden="1" customWidth="1"/>
    <col min="6428" max="6431" width="2.42578125" customWidth="1"/>
    <col min="6657" max="6668" width="2.42578125" customWidth="1"/>
    <col min="6669" max="6674" width="0" hidden="1" customWidth="1"/>
    <col min="6675" max="6676" width="2.42578125" customWidth="1"/>
    <col min="6677" max="6677" width="4.7109375" customWidth="1"/>
    <col min="6678" max="6678" width="11.140625" bestFit="1" customWidth="1"/>
    <col min="6679" max="6679" width="0" hidden="1" customWidth="1"/>
    <col min="6680" max="6680" width="3.5703125" customWidth="1"/>
    <col min="6681" max="6681" width="5.7109375" customWidth="1"/>
    <col min="6682" max="6682" width="11.140625" bestFit="1" customWidth="1"/>
    <col min="6683" max="6683" width="0" hidden="1" customWidth="1"/>
    <col min="6684" max="6687" width="2.42578125" customWidth="1"/>
    <col min="6913" max="6924" width="2.42578125" customWidth="1"/>
    <col min="6925" max="6930" width="0" hidden="1" customWidth="1"/>
    <col min="6931" max="6932" width="2.42578125" customWidth="1"/>
    <col min="6933" max="6933" width="4.7109375" customWidth="1"/>
    <col min="6934" max="6934" width="11.140625" bestFit="1" customWidth="1"/>
    <col min="6935" max="6935" width="0" hidden="1" customWidth="1"/>
    <col min="6936" max="6936" width="3.5703125" customWidth="1"/>
    <col min="6937" max="6937" width="5.7109375" customWidth="1"/>
    <col min="6938" max="6938" width="11.140625" bestFit="1" customWidth="1"/>
    <col min="6939" max="6939" width="0" hidden="1" customWidth="1"/>
    <col min="6940" max="6943" width="2.42578125" customWidth="1"/>
    <col min="7169" max="7180" width="2.42578125" customWidth="1"/>
    <col min="7181" max="7186" width="0" hidden="1" customWidth="1"/>
    <col min="7187" max="7188" width="2.42578125" customWidth="1"/>
    <col min="7189" max="7189" width="4.7109375" customWidth="1"/>
    <col min="7190" max="7190" width="11.140625" bestFit="1" customWidth="1"/>
    <col min="7191" max="7191" width="0" hidden="1" customWidth="1"/>
    <col min="7192" max="7192" width="3.5703125" customWidth="1"/>
    <col min="7193" max="7193" width="5.7109375" customWidth="1"/>
    <col min="7194" max="7194" width="11.140625" bestFit="1" customWidth="1"/>
    <col min="7195" max="7195" width="0" hidden="1" customWidth="1"/>
    <col min="7196" max="7199" width="2.42578125" customWidth="1"/>
    <col min="7425" max="7436" width="2.42578125" customWidth="1"/>
    <col min="7437" max="7442" width="0" hidden="1" customWidth="1"/>
    <col min="7443" max="7444" width="2.42578125" customWidth="1"/>
    <col min="7445" max="7445" width="4.7109375" customWidth="1"/>
    <col min="7446" max="7446" width="11.140625" bestFit="1" customWidth="1"/>
    <col min="7447" max="7447" width="0" hidden="1" customWidth="1"/>
    <col min="7448" max="7448" width="3.5703125" customWidth="1"/>
    <col min="7449" max="7449" width="5.7109375" customWidth="1"/>
    <col min="7450" max="7450" width="11.140625" bestFit="1" customWidth="1"/>
    <col min="7451" max="7451" width="0" hidden="1" customWidth="1"/>
    <col min="7452" max="7455" width="2.42578125" customWidth="1"/>
    <col min="7681" max="7692" width="2.42578125" customWidth="1"/>
    <col min="7693" max="7698" width="0" hidden="1" customWidth="1"/>
    <col min="7699" max="7700" width="2.42578125" customWidth="1"/>
    <col min="7701" max="7701" width="4.7109375" customWidth="1"/>
    <col min="7702" max="7702" width="11.140625" bestFit="1" customWidth="1"/>
    <col min="7703" max="7703" width="0" hidden="1" customWidth="1"/>
    <col min="7704" max="7704" width="3.5703125" customWidth="1"/>
    <col min="7705" max="7705" width="5.7109375" customWidth="1"/>
    <col min="7706" max="7706" width="11.140625" bestFit="1" customWidth="1"/>
    <col min="7707" max="7707" width="0" hidden="1" customWidth="1"/>
    <col min="7708" max="7711" width="2.42578125" customWidth="1"/>
    <col min="7937" max="7948" width="2.42578125" customWidth="1"/>
    <col min="7949" max="7954" width="0" hidden="1" customWidth="1"/>
    <col min="7955" max="7956" width="2.42578125" customWidth="1"/>
    <col min="7957" max="7957" width="4.7109375" customWidth="1"/>
    <col min="7958" max="7958" width="11.140625" bestFit="1" customWidth="1"/>
    <col min="7959" max="7959" width="0" hidden="1" customWidth="1"/>
    <col min="7960" max="7960" width="3.5703125" customWidth="1"/>
    <col min="7961" max="7961" width="5.7109375" customWidth="1"/>
    <col min="7962" max="7962" width="11.140625" bestFit="1" customWidth="1"/>
    <col min="7963" max="7963" width="0" hidden="1" customWidth="1"/>
    <col min="7964" max="7967" width="2.42578125" customWidth="1"/>
    <col min="8193" max="8204" width="2.42578125" customWidth="1"/>
    <col min="8205" max="8210" width="0" hidden="1" customWidth="1"/>
    <col min="8211" max="8212" width="2.42578125" customWidth="1"/>
    <col min="8213" max="8213" width="4.7109375" customWidth="1"/>
    <col min="8214" max="8214" width="11.140625" bestFit="1" customWidth="1"/>
    <col min="8215" max="8215" width="0" hidden="1" customWidth="1"/>
    <col min="8216" max="8216" width="3.5703125" customWidth="1"/>
    <col min="8217" max="8217" width="5.7109375" customWidth="1"/>
    <col min="8218" max="8218" width="11.140625" bestFit="1" customWidth="1"/>
    <col min="8219" max="8219" width="0" hidden="1" customWidth="1"/>
    <col min="8220" max="8223" width="2.42578125" customWidth="1"/>
    <col min="8449" max="8460" width="2.42578125" customWidth="1"/>
    <col min="8461" max="8466" width="0" hidden="1" customWidth="1"/>
    <col min="8467" max="8468" width="2.42578125" customWidth="1"/>
    <col min="8469" max="8469" width="4.7109375" customWidth="1"/>
    <col min="8470" max="8470" width="11.140625" bestFit="1" customWidth="1"/>
    <col min="8471" max="8471" width="0" hidden="1" customWidth="1"/>
    <col min="8472" max="8472" width="3.5703125" customWidth="1"/>
    <col min="8473" max="8473" width="5.7109375" customWidth="1"/>
    <col min="8474" max="8474" width="11.140625" bestFit="1" customWidth="1"/>
    <col min="8475" max="8475" width="0" hidden="1" customWidth="1"/>
    <col min="8476" max="8479" width="2.42578125" customWidth="1"/>
    <col min="8705" max="8716" width="2.42578125" customWidth="1"/>
    <col min="8717" max="8722" width="0" hidden="1" customWidth="1"/>
    <col min="8723" max="8724" width="2.42578125" customWidth="1"/>
    <col min="8725" max="8725" width="4.7109375" customWidth="1"/>
    <col min="8726" max="8726" width="11.140625" bestFit="1" customWidth="1"/>
    <col min="8727" max="8727" width="0" hidden="1" customWidth="1"/>
    <col min="8728" max="8728" width="3.5703125" customWidth="1"/>
    <col min="8729" max="8729" width="5.7109375" customWidth="1"/>
    <col min="8730" max="8730" width="11.140625" bestFit="1" customWidth="1"/>
    <col min="8731" max="8731" width="0" hidden="1" customWidth="1"/>
    <col min="8732" max="8735" width="2.42578125" customWidth="1"/>
    <col min="8961" max="8972" width="2.42578125" customWidth="1"/>
    <col min="8973" max="8978" width="0" hidden="1" customWidth="1"/>
    <col min="8979" max="8980" width="2.42578125" customWidth="1"/>
    <col min="8981" max="8981" width="4.7109375" customWidth="1"/>
    <col min="8982" max="8982" width="11.140625" bestFit="1" customWidth="1"/>
    <col min="8983" max="8983" width="0" hidden="1" customWidth="1"/>
    <col min="8984" max="8984" width="3.5703125" customWidth="1"/>
    <col min="8985" max="8985" width="5.7109375" customWidth="1"/>
    <col min="8986" max="8986" width="11.140625" bestFit="1" customWidth="1"/>
    <col min="8987" max="8987" width="0" hidden="1" customWidth="1"/>
    <col min="8988" max="8991" width="2.42578125" customWidth="1"/>
    <col min="9217" max="9228" width="2.42578125" customWidth="1"/>
    <col min="9229" max="9234" width="0" hidden="1" customWidth="1"/>
    <col min="9235" max="9236" width="2.42578125" customWidth="1"/>
    <col min="9237" max="9237" width="4.7109375" customWidth="1"/>
    <col min="9238" max="9238" width="11.140625" bestFit="1" customWidth="1"/>
    <col min="9239" max="9239" width="0" hidden="1" customWidth="1"/>
    <col min="9240" max="9240" width="3.5703125" customWidth="1"/>
    <col min="9241" max="9241" width="5.7109375" customWidth="1"/>
    <col min="9242" max="9242" width="11.140625" bestFit="1" customWidth="1"/>
    <col min="9243" max="9243" width="0" hidden="1" customWidth="1"/>
    <col min="9244" max="9247" width="2.42578125" customWidth="1"/>
    <col min="9473" max="9484" width="2.42578125" customWidth="1"/>
    <col min="9485" max="9490" width="0" hidden="1" customWidth="1"/>
    <col min="9491" max="9492" width="2.42578125" customWidth="1"/>
    <col min="9493" max="9493" width="4.7109375" customWidth="1"/>
    <col min="9494" max="9494" width="11.140625" bestFit="1" customWidth="1"/>
    <col min="9495" max="9495" width="0" hidden="1" customWidth="1"/>
    <col min="9496" max="9496" width="3.5703125" customWidth="1"/>
    <col min="9497" max="9497" width="5.7109375" customWidth="1"/>
    <col min="9498" max="9498" width="11.140625" bestFit="1" customWidth="1"/>
    <col min="9499" max="9499" width="0" hidden="1" customWidth="1"/>
    <col min="9500" max="9503" width="2.42578125" customWidth="1"/>
    <col min="9729" max="9740" width="2.42578125" customWidth="1"/>
    <col min="9741" max="9746" width="0" hidden="1" customWidth="1"/>
    <col min="9747" max="9748" width="2.42578125" customWidth="1"/>
    <col min="9749" max="9749" width="4.7109375" customWidth="1"/>
    <col min="9750" max="9750" width="11.140625" bestFit="1" customWidth="1"/>
    <col min="9751" max="9751" width="0" hidden="1" customWidth="1"/>
    <col min="9752" max="9752" width="3.5703125" customWidth="1"/>
    <col min="9753" max="9753" width="5.7109375" customWidth="1"/>
    <col min="9754" max="9754" width="11.140625" bestFit="1" customWidth="1"/>
    <col min="9755" max="9755" width="0" hidden="1" customWidth="1"/>
    <col min="9756" max="9759" width="2.42578125" customWidth="1"/>
    <col min="9985" max="9996" width="2.42578125" customWidth="1"/>
    <col min="9997" max="10002" width="0" hidden="1" customWidth="1"/>
    <col min="10003" max="10004" width="2.42578125" customWidth="1"/>
    <col min="10005" max="10005" width="4.7109375" customWidth="1"/>
    <col min="10006" max="10006" width="11.140625" bestFit="1" customWidth="1"/>
    <col min="10007" max="10007" width="0" hidden="1" customWidth="1"/>
    <col min="10008" max="10008" width="3.5703125" customWidth="1"/>
    <col min="10009" max="10009" width="5.7109375" customWidth="1"/>
    <col min="10010" max="10010" width="11.140625" bestFit="1" customWidth="1"/>
    <col min="10011" max="10011" width="0" hidden="1" customWidth="1"/>
    <col min="10012" max="10015" width="2.42578125" customWidth="1"/>
    <col min="10241" max="10252" width="2.42578125" customWidth="1"/>
    <col min="10253" max="10258" width="0" hidden="1" customWidth="1"/>
    <col min="10259" max="10260" width="2.42578125" customWidth="1"/>
    <col min="10261" max="10261" width="4.7109375" customWidth="1"/>
    <col min="10262" max="10262" width="11.140625" bestFit="1" customWidth="1"/>
    <col min="10263" max="10263" width="0" hidden="1" customWidth="1"/>
    <col min="10264" max="10264" width="3.5703125" customWidth="1"/>
    <col min="10265" max="10265" width="5.7109375" customWidth="1"/>
    <col min="10266" max="10266" width="11.140625" bestFit="1" customWidth="1"/>
    <col min="10267" max="10267" width="0" hidden="1" customWidth="1"/>
    <col min="10268" max="10271" width="2.42578125" customWidth="1"/>
    <col min="10497" max="10508" width="2.42578125" customWidth="1"/>
    <col min="10509" max="10514" width="0" hidden="1" customWidth="1"/>
    <col min="10515" max="10516" width="2.42578125" customWidth="1"/>
    <col min="10517" max="10517" width="4.7109375" customWidth="1"/>
    <col min="10518" max="10518" width="11.140625" bestFit="1" customWidth="1"/>
    <col min="10519" max="10519" width="0" hidden="1" customWidth="1"/>
    <col min="10520" max="10520" width="3.5703125" customWidth="1"/>
    <col min="10521" max="10521" width="5.7109375" customWidth="1"/>
    <col min="10522" max="10522" width="11.140625" bestFit="1" customWidth="1"/>
    <col min="10523" max="10523" width="0" hidden="1" customWidth="1"/>
    <col min="10524" max="10527" width="2.42578125" customWidth="1"/>
    <col min="10753" max="10764" width="2.42578125" customWidth="1"/>
    <col min="10765" max="10770" width="0" hidden="1" customWidth="1"/>
    <col min="10771" max="10772" width="2.42578125" customWidth="1"/>
    <col min="10773" max="10773" width="4.7109375" customWidth="1"/>
    <col min="10774" max="10774" width="11.140625" bestFit="1" customWidth="1"/>
    <col min="10775" max="10775" width="0" hidden="1" customWidth="1"/>
    <col min="10776" max="10776" width="3.5703125" customWidth="1"/>
    <col min="10777" max="10777" width="5.7109375" customWidth="1"/>
    <col min="10778" max="10778" width="11.140625" bestFit="1" customWidth="1"/>
    <col min="10779" max="10779" width="0" hidden="1" customWidth="1"/>
    <col min="10780" max="10783" width="2.42578125" customWidth="1"/>
    <col min="11009" max="11020" width="2.42578125" customWidth="1"/>
    <col min="11021" max="11026" width="0" hidden="1" customWidth="1"/>
    <col min="11027" max="11028" width="2.42578125" customWidth="1"/>
    <col min="11029" max="11029" width="4.7109375" customWidth="1"/>
    <col min="11030" max="11030" width="11.140625" bestFit="1" customWidth="1"/>
    <col min="11031" max="11031" width="0" hidden="1" customWidth="1"/>
    <col min="11032" max="11032" width="3.5703125" customWidth="1"/>
    <col min="11033" max="11033" width="5.7109375" customWidth="1"/>
    <col min="11034" max="11034" width="11.140625" bestFit="1" customWidth="1"/>
    <col min="11035" max="11035" width="0" hidden="1" customWidth="1"/>
    <col min="11036" max="11039" width="2.42578125" customWidth="1"/>
    <col min="11265" max="11276" width="2.42578125" customWidth="1"/>
    <col min="11277" max="11282" width="0" hidden="1" customWidth="1"/>
    <col min="11283" max="11284" width="2.42578125" customWidth="1"/>
    <col min="11285" max="11285" width="4.7109375" customWidth="1"/>
    <col min="11286" max="11286" width="11.140625" bestFit="1" customWidth="1"/>
    <col min="11287" max="11287" width="0" hidden="1" customWidth="1"/>
    <col min="11288" max="11288" width="3.5703125" customWidth="1"/>
    <col min="11289" max="11289" width="5.7109375" customWidth="1"/>
    <col min="11290" max="11290" width="11.140625" bestFit="1" customWidth="1"/>
    <col min="11291" max="11291" width="0" hidden="1" customWidth="1"/>
    <col min="11292" max="11295" width="2.42578125" customWidth="1"/>
    <col min="11521" max="11532" width="2.42578125" customWidth="1"/>
    <col min="11533" max="11538" width="0" hidden="1" customWidth="1"/>
    <col min="11539" max="11540" width="2.42578125" customWidth="1"/>
    <col min="11541" max="11541" width="4.7109375" customWidth="1"/>
    <col min="11542" max="11542" width="11.140625" bestFit="1" customWidth="1"/>
    <col min="11543" max="11543" width="0" hidden="1" customWidth="1"/>
    <col min="11544" max="11544" width="3.5703125" customWidth="1"/>
    <col min="11545" max="11545" width="5.7109375" customWidth="1"/>
    <col min="11546" max="11546" width="11.140625" bestFit="1" customWidth="1"/>
    <col min="11547" max="11547" width="0" hidden="1" customWidth="1"/>
    <col min="11548" max="11551" width="2.42578125" customWidth="1"/>
    <col min="11777" max="11788" width="2.42578125" customWidth="1"/>
    <col min="11789" max="11794" width="0" hidden="1" customWidth="1"/>
    <col min="11795" max="11796" width="2.42578125" customWidth="1"/>
    <col min="11797" max="11797" width="4.7109375" customWidth="1"/>
    <col min="11798" max="11798" width="11.140625" bestFit="1" customWidth="1"/>
    <col min="11799" max="11799" width="0" hidden="1" customWidth="1"/>
    <col min="11800" max="11800" width="3.5703125" customWidth="1"/>
    <col min="11801" max="11801" width="5.7109375" customWidth="1"/>
    <col min="11802" max="11802" width="11.140625" bestFit="1" customWidth="1"/>
    <col min="11803" max="11803" width="0" hidden="1" customWidth="1"/>
    <col min="11804" max="11807" width="2.42578125" customWidth="1"/>
    <col min="12033" max="12044" width="2.42578125" customWidth="1"/>
    <col min="12045" max="12050" width="0" hidden="1" customWidth="1"/>
    <col min="12051" max="12052" width="2.42578125" customWidth="1"/>
    <col min="12053" max="12053" width="4.7109375" customWidth="1"/>
    <col min="12054" max="12054" width="11.140625" bestFit="1" customWidth="1"/>
    <col min="12055" max="12055" width="0" hidden="1" customWidth="1"/>
    <col min="12056" max="12056" width="3.5703125" customWidth="1"/>
    <col min="12057" max="12057" width="5.7109375" customWidth="1"/>
    <col min="12058" max="12058" width="11.140625" bestFit="1" customWidth="1"/>
    <col min="12059" max="12059" width="0" hidden="1" customWidth="1"/>
    <col min="12060" max="12063" width="2.42578125" customWidth="1"/>
    <col min="12289" max="12300" width="2.42578125" customWidth="1"/>
    <col min="12301" max="12306" width="0" hidden="1" customWidth="1"/>
    <col min="12307" max="12308" width="2.42578125" customWidth="1"/>
    <col min="12309" max="12309" width="4.7109375" customWidth="1"/>
    <col min="12310" max="12310" width="11.140625" bestFit="1" customWidth="1"/>
    <col min="12311" max="12311" width="0" hidden="1" customWidth="1"/>
    <col min="12312" max="12312" width="3.5703125" customWidth="1"/>
    <col min="12313" max="12313" width="5.7109375" customWidth="1"/>
    <col min="12314" max="12314" width="11.140625" bestFit="1" customWidth="1"/>
    <col min="12315" max="12315" width="0" hidden="1" customWidth="1"/>
    <col min="12316" max="12319" width="2.42578125" customWidth="1"/>
    <col min="12545" max="12556" width="2.42578125" customWidth="1"/>
    <col min="12557" max="12562" width="0" hidden="1" customWidth="1"/>
    <col min="12563" max="12564" width="2.42578125" customWidth="1"/>
    <col min="12565" max="12565" width="4.7109375" customWidth="1"/>
    <col min="12566" max="12566" width="11.140625" bestFit="1" customWidth="1"/>
    <col min="12567" max="12567" width="0" hidden="1" customWidth="1"/>
    <col min="12568" max="12568" width="3.5703125" customWidth="1"/>
    <col min="12569" max="12569" width="5.7109375" customWidth="1"/>
    <col min="12570" max="12570" width="11.140625" bestFit="1" customWidth="1"/>
    <col min="12571" max="12571" width="0" hidden="1" customWidth="1"/>
    <col min="12572" max="12575" width="2.42578125" customWidth="1"/>
    <col min="12801" max="12812" width="2.42578125" customWidth="1"/>
    <col min="12813" max="12818" width="0" hidden="1" customWidth="1"/>
    <col min="12819" max="12820" width="2.42578125" customWidth="1"/>
    <col min="12821" max="12821" width="4.7109375" customWidth="1"/>
    <col min="12822" max="12822" width="11.140625" bestFit="1" customWidth="1"/>
    <col min="12823" max="12823" width="0" hidden="1" customWidth="1"/>
    <col min="12824" max="12824" width="3.5703125" customWidth="1"/>
    <col min="12825" max="12825" width="5.7109375" customWidth="1"/>
    <col min="12826" max="12826" width="11.140625" bestFit="1" customWidth="1"/>
    <col min="12827" max="12827" width="0" hidden="1" customWidth="1"/>
    <col min="12828" max="12831" width="2.42578125" customWidth="1"/>
    <col min="13057" max="13068" width="2.42578125" customWidth="1"/>
    <col min="13069" max="13074" width="0" hidden="1" customWidth="1"/>
    <col min="13075" max="13076" width="2.42578125" customWidth="1"/>
    <col min="13077" max="13077" width="4.7109375" customWidth="1"/>
    <col min="13078" max="13078" width="11.140625" bestFit="1" customWidth="1"/>
    <col min="13079" max="13079" width="0" hidden="1" customWidth="1"/>
    <col min="13080" max="13080" width="3.5703125" customWidth="1"/>
    <col min="13081" max="13081" width="5.7109375" customWidth="1"/>
    <col min="13082" max="13082" width="11.140625" bestFit="1" customWidth="1"/>
    <col min="13083" max="13083" width="0" hidden="1" customWidth="1"/>
    <col min="13084" max="13087" width="2.42578125" customWidth="1"/>
    <col min="13313" max="13324" width="2.42578125" customWidth="1"/>
    <col min="13325" max="13330" width="0" hidden="1" customWidth="1"/>
    <col min="13331" max="13332" width="2.42578125" customWidth="1"/>
    <col min="13333" max="13333" width="4.7109375" customWidth="1"/>
    <col min="13334" max="13334" width="11.140625" bestFit="1" customWidth="1"/>
    <col min="13335" max="13335" width="0" hidden="1" customWidth="1"/>
    <col min="13336" max="13336" width="3.5703125" customWidth="1"/>
    <col min="13337" max="13337" width="5.7109375" customWidth="1"/>
    <col min="13338" max="13338" width="11.140625" bestFit="1" customWidth="1"/>
    <col min="13339" max="13339" width="0" hidden="1" customWidth="1"/>
    <col min="13340" max="13343" width="2.42578125" customWidth="1"/>
    <col min="13569" max="13580" width="2.42578125" customWidth="1"/>
    <col min="13581" max="13586" width="0" hidden="1" customWidth="1"/>
    <col min="13587" max="13588" width="2.42578125" customWidth="1"/>
    <col min="13589" max="13589" width="4.7109375" customWidth="1"/>
    <col min="13590" max="13590" width="11.140625" bestFit="1" customWidth="1"/>
    <col min="13591" max="13591" width="0" hidden="1" customWidth="1"/>
    <col min="13592" max="13592" width="3.5703125" customWidth="1"/>
    <col min="13593" max="13593" width="5.7109375" customWidth="1"/>
    <col min="13594" max="13594" width="11.140625" bestFit="1" customWidth="1"/>
    <col min="13595" max="13595" width="0" hidden="1" customWidth="1"/>
    <col min="13596" max="13599" width="2.42578125" customWidth="1"/>
    <col min="13825" max="13836" width="2.42578125" customWidth="1"/>
    <col min="13837" max="13842" width="0" hidden="1" customWidth="1"/>
    <col min="13843" max="13844" width="2.42578125" customWidth="1"/>
    <col min="13845" max="13845" width="4.7109375" customWidth="1"/>
    <col min="13846" max="13846" width="11.140625" bestFit="1" customWidth="1"/>
    <col min="13847" max="13847" width="0" hidden="1" customWidth="1"/>
    <col min="13848" max="13848" width="3.5703125" customWidth="1"/>
    <col min="13849" max="13849" width="5.7109375" customWidth="1"/>
    <col min="13850" max="13850" width="11.140625" bestFit="1" customWidth="1"/>
    <col min="13851" max="13851" width="0" hidden="1" customWidth="1"/>
    <col min="13852" max="13855" width="2.42578125" customWidth="1"/>
    <col min="14081" max="14092" width="2.42578125" customWidth="1"/>
    <col min="14093" max="14098" width="0" hidden="1" customWidth="1"/>
    <col min="14099" max="14100" width="2.42578125" customWidth="1"/>
    <col min="14101" max="14101" width="4.7109375" customWidth="1"/>
    <col min="14102" max="14102" width="11.140625" bestFit="1" customWidth="1"/>
    <col min="14103" max="14103" width="0" hidden="1" customWidth="1"/>
    <col min="14104" max="14104" width="3.5703125" customWidth="1"/>
    <col min="14105" max="14105" width="5.7109375" customWidth="1"/>
    <col min="14106" max="14106" width="11.140625" bestFit="1" customWidth="1"/>
    <col min="14107" max="14107" width="0" hidden="1" customWidth="1"/>
    <col min="14108" max="14111" width="2.42578125" customWidth="1"/>
    <col min="14337" max="14348" width="2.42578125" customWidth="1"/>
    <col min="14349" max="14354" width="0" hidden="1" customWidth="1"/>
    <col min="14355" max="14356" width="2.42578125" customWidth="1"/>
    <col min="14357" max="14357" width="4.7109375" customWidth="1"/>
    <col min="14358" max="14358" width="11.140625" bestFit="1" customWidth="1"/>
    <col min="14359" max="14359" width="0" hidden="1" customWidth="1"/>
    <col min="14360" max="14360" width="3.5703125" customWidth="1"/>
    <col min="14361" max="14361" width="5.7109375" customWidth="1"/>
    <col min="14362" max="14362" width="11.140625" bestFit="1" customWidth="1"/>
    <col min="14363" max="14363" width="0" hidden="1" customWidth="1"/>
    <col min="14364" max="14367" width="2.42578125" customWidth="1"/>
    <col min="14593" max="14604" width="2.42578125" customWidth="1"/>
    <col min="14605" max="14610" width="0" hidden="1" customWidth="1"/>
    <col min="14611" max="14612" width="2.42578125" customWidth="1"/>
    <col min="14613" max="14613" width="4.7109375" customWidth="1"/>
    <col min="14614" max="14614" width="11.140625" bestFit="1" customWidth="1"/>
    <col min="14615" max="14615" width="0" hidden="1" customWidth="1"/>
    <col min="14616" max="14616" width="3.5703125" customWidth="1"/>
    <col min="14617" max="14617" width="5.7109375" customWidth="1"/>
    <col min="14618" max="14618" width="11.140625" bestFit="1" customWidth="1"/>
    <col min="14619" max="14619" width="0" hidden="1" customWidth="1"/>
    <col min="14620" max="14623" width="2.42578125" customWidth="1"/>
    <col min="14849" max="14860" width="2.42578125" customWidth="1"/>
    <col min="14861" max="14866" width="0" hidden="1" customWidth="1"/>
    <col min="14867" max="14868" width="2.42578125" customWidth="1"/>
    <col min="14869" max="14869" width="4.7109375" customWidth="1"/>
    <col min="14870" max="14870" width="11.140625" bestFit="1" customWidth="1"/>
    <col min="14871" max="14871" width="0" hidden="1" customWidth="1"/>
    <col min="14872" max="14872" width="3.5703125" customWidth="1"/>
    <col min="14873" max="14873" width="5.7109375" customWidth="1"/>
    <col min="14874" max="14874" width="11.140625" bestFit="1" customWidth="1"/>
    <col min="14875" max="14875" width="0" hidden="1" customWidth="1"/>
    <col min="14876" max="14879" width="2.42578125" customWidth="1"/>
    <col min="15105" max="15116" width="2.42578125" customWidth="1"/>
    <col min="15117" max="15122" width="0" hidden="1" customWidth="1"/>
    <col min="15123" max="15124" width="2.42578125" customWidth="1"/>
    <col min="15125" max="15125" width="4.7109375" customWidth="1"/>
    <col min="15126" max="15126" width="11.140625" bestFit="1" customWidth="1"/>
    <col min="15127" max="15127" width="0" hidden="1" customWidth="1"/>
    <col min="15128" max="15128" width="3.5703125" customWidth="1"/>
    <col min="15129" max="15129" width="5.7109375" customWidth="1"/>
    <col min="15130" max="15130" width="11.140625" bestFit="1" customWidth="1"/>
    <col min="15131" max="15131" width="0" hidden="1" customWidth="1"/>
    <col min="15132" max="15135" width="2.42578125" customWidth="1"/>
    <col min="15361" max="15372" width="2.42578125" customWidth="1"/>
    <col min="15373" max="15378" width="0" hidden="1" customWidth="1"/>
    <col min="15379" max="15380" width="2.42578125" customWidth="1"/>
    <col min="15381" max="15381" width="4.7109375" customWidth="1"/>
    <col min="15382" max="15382" width="11.140625" bestFit="1" customWidth="1"/>
    <col min="15383" max="15383" width="0" hidden="1" customWidth="1"/>
    <col min="15384" max="15384" width="3.5703125" customWidth="1"/>
    <col min="15385" max="15385" width="5.7109375" customWidth="1"/>
    <col min="15386" max="15386" width="11.140625" bestFit="1" customWidth="1"/>
    <col min="15387" max="15387" width="0" hidden="1" customWidth="1"/>
    <col min="15388" max="15391" width="2.42578125" customWidth="1"/>
    <col min="15617" max="15628" width="2.42578125" customWidth="1"/>
    <col min="15629" max="15634" width="0" hidden="1" customWidth="1"/>
    <col min="15635" max="15636" width="2.42578125" customWidth="1"/>
    <col min="15637" max="15637" width="4.7109375" customWidth="1"/>
    <col min="15638" max="15638" width="11.140625" bestFit="1" customWidth="1"/>
    <col min="15639" max="15639" width="0" hidden="1" customWidth="1"/>
    <col min="15640" max="15640" width="3.5703125" customWidth="1"/>
    <col min="15641" max="15641" width="5.7109375" customWidth="1"/>
    <col min="15642" max="15642" width="11.140625" bestFit="1" customWidth="1"/>
    <col min="15643" max="15643" width="0" hidden="1" customWidth="1"/>
    <col min="15644" max="15647" width="2.42578125" customWidth="1"/>
    <col min="15873" max="15884" width="2.42578125" customWidth="1"/>
    <col min="15885" max="15890" width="0" hidden="1" customWidth="1"/>
    <col min="15891" max="15892" width="2.42578125" customWidth="1"/>
    <col min="15893" max="15893" width="4.7109375" customWidth="1"/>
    <col min="15894" max="15894" width="11.140625" bestFit="1" customWidth="1"/>
    <col min="15895" max="15895" width="0" hidden="1" customWidth="1"/>
    <col min="15896" max="15896" width="3.5703125" customWidth="1"/>
    <col min="15897" max="15897" width="5.7109375" customWidth="1"/>
    <col min="15898" max="15898" width="11.140625" bestFit="1" customWidth="1"/>
    <col min="15899" max="15899" width="0" hidden="1" customWidth="1"/>
    <col min="15900" max="15903" width="2.42578125" customWidth="1"/>
    <col min="16129" max="16140" width="2.42578125" customWidth="1"/>
    <col min="16141" max="16146" width="0" hidden="1" customWidth="1"/>
    <col min="16147" max="16148" width="2.42578125" customWidth="1"/>
    <col min="16149" max="16149" width="4.7109375" customWidth="1"/>
    <col min="16150" max="16150" width="11.140625" bestFit="1" customWidth="1"/>
    <col min="16151" max="16151" width="0" hidden="1" customWidth="1"/>
    <col min="16152" max="16152" width="3.5703125" customWidth="1"/>
    <col min="16153" max="16153" width="5.7109375" customWidth="1"/>
    <col min="16154" max="16154" width="11.140625" bestFit="1" customWidth="1"/>
    <col min="16155" max="16155" width="0" hidden="1" customWidth="1"/>
    <col min="16156" max="16159" width="2.42578125" customWidth="1"/>
  </cols>
  <sheetData>
    <row r="1" spans="1:31">
      <c r="A1" s="1" t="s">
        <v>30</v>
      </c>
    </row>
    <row r="2" spans="1:31">
      <c r="A2" s="146" t="s">
        <v>0</v>
      </c>
      <c r="B2" s="146" t="s">
        <v>1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7"/>
      <c r="X2" s="7"/>
      <c r="Y2" s="7"/>
      <c r="Z2" s="7"/>
      <c r="AA2" s="8"/>
      <c r="AB2" s="9"/>
      <c r="AC2" s="10"/>
      <c r="AD2" s="10"/>
    </row>
    <row r="3" spans="1:31">
      <c r="A3" s="146"/>
      <c r="B3" s="147"/>
      <c r="C3" s="146" t="s">
        <v>2</v>
      </c>
      <c r="D3" s="5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7"/>
      <c r="X3" s="7"/>
      <c r="Y3" s="7"/>
      <c r="Z3" s="7"/>
      <c r="AA3" s="8"/>
      <c r="AB3" s="9"/>
      <c r="AC3" s="10"/>
      <c r="AD3" s="10"/>
    </row>
    <row r="4" spans="1:31">
      <c r="A4" s="146"/>
      <c r="B4" s="147"/>
      <c r="C4" s="147"/>
      <c r="D4" s="131"/>
    </row>
    <row r="5" spans="1:31">
      <c r="A5" s="146"/>
      <c r="B5" s="147"/>
      <c r="C5" s="147"/>
      <c r="D5" s="131"/>
    </row>
    <row r="6" spans="1:31" ht="15.75" thickBot="1">
      <c r="A6" s="146"/>
      <c r="B6" s="147"/>
      <c r="C6" s="147"/>
      <c r="D6" s="131"/>
      <c r="E6" s="146" t="s">
        <v>3</v>
      </c>
      <c r="I6" s="136"/>
      <c r="J6" s="148" t="s">
        <v>4</v>
      </c>
    </row>
    <row r="7" spans="1:31">
      <c r="A7" s="146"/>
      <c r="B7" s="147"/>
      <c r="C7" s="147"/>
      <c r="D7" s="131"/>
      <c r="E7" s="147"/>
      <c r="F7" s="130"/>
      <c r="H7" s="14"/>
      <c r="I7" s="132"/>
      <c r="J7" s="147"/>
      <c r="K7" s="14"/>
      <c r="L7" s="14"/>
      <c r="M7" s="16"/>
      <c r="N7" s="16"/>
      <c r="O7" s="16"/>
      <c r="P7" s="150"/>
      <c r="Q7" s="150"/>
      <c r="R7" s="16"/>
      <c r="S7" s="14"/>
      <c r="T7" s="14"/>
      <c r="U7" s="157" t="s">
        <v>5</v>
      </c>
      <c r="V7" s="158"/>
      <c r="W7" s="17"/>
      <c r="X7" s="18"/>
      <c r="Y7" s="157" t="s">
        <v>6</v>
      </c>
      <c r="Z7" s="158"/>
      <c r="AA7" s="19"/>
      <c r="AC7" s="161" t="s">
        <v>7</v>
      </c>
    </row>
    <row r="8" spans="1:31">
      <c r="A8" s="146"/>
      <c r="B8" s="147"/>
      <c r="C8" s="147"/>
      <c r="D8" s="131"/>
      <c r="E8" s="147"/>
      <c r="H8" s="14"/>
      <c r="I8" s="132"/>
      <c r="J8" s="147"/>
      <c r="K8" s="148" t="s">
        <v>8</v>
      </c>
      <c r="L8" s="14"/>
      <c r="M8" s="16"/>
      <c r="N8" s="16"/>
      <c r="O8" s="16"/>
      <c r="P8" s="151"/>
      <c r="Q8" s="151"/>
      <c r="R8" s="16"/>
      <c r="S8" s="14"/>
      <c r="T8" s="14"/>
      <c r="U8" s="159" t="s">
        <v>9</v>
      </c>
      <c r="V8" s="160"/>
      <c r="W8" s="20"/>
      <c r="X8" s="18"/>
      <c r="Y8" s="159" t="s">
        <v>10</v>
      </c>
      <c r="Z8" s="160"/>
      <c r="AA8" s="21"/>
      <c r="AC8" s="162"/>
    </row>
    <row r="9" spans="1:31" ht="15.75" thickBot="1">
      <c r="A9" s="22"/>
      <c r="B9" s="147"/>
      <c r="C9" s="147"/>
      <c r="D9" s="133"/>
      <c r="E9" s="147"/>
      <c r="F9" s="24"/>
      <c r="G9" s="24"/>
      <c r="H9" s="24"/>
      <c r="I9" s="138"/>
      <c r="J9" s="147"/>
      <c r="K9" s="149"/>
      <c r="L9" s="148"/>
      <c r="M9" s="16"/>
      <c r="N9" s="16"/>
      <c r="O9" s="16"/>
      <c r="P9" s="151"/>
      <c r="Q9" s="151"/>
      <c r="R9" s="150"/>
      <c r="S9" s="24"/>
      <c r="T9" s="24"/>
      <c r="U9" s="168"/>
      <c r="V9" s="169"/>
      <c r="W9" s="25">
        <v>1.01</v>
      </c>
      <c r="X9" s="26"/>
      <c r="Y9" s="171" t="s">
        <v>11</v>
      </c>
      <c r="Z9" s="172"/>
      <c r="AA9" s="27"/>
      <c r="AB9" s="28"/>
      <c r="AC9" s="162"/>
      <c r="AD9" s="28"/>
      <c r="AE9" s="28"/>
    </row>
    <row r="10" spans="1:31" ht="15.75" thickBot="1">
      <c r="A10" s="29">
        <f>U10</f>
        <v>1</v>
      </c>
      <c r="B10" s="147"/>
      <c r="C10" s="147"/>
      <c r="D10" s="131"/>
      <c r="E10" s="147"/>
      <c r="F10" s="173" t="s">
        <v>12</v>
      </c>
      <c r="H10" s="14"/>
      <c r="I10" s="132"/>
      <c r="J10" s="147"/>
      <c r="K10" s="149"/>
      <c r="L10" s="149"/>
      <c r="M10" s="16"/>
      <c r="N10" s="16"/>
      <c r="O10" s="16"/>
      <c r="P10" s="151"/>
      <c r="Q10" s="151"/>
      <c r="R10" s="151"/>
      <c r="S10" s="148"/>
      <c r="T10" s="136"/>
      <c r="U10" s="30">
        <v>1</v>
      </c>
      <c r="V10" s="31">
        <f>+formilin!E10</f>
        <v>18896.349999999999</v>
      </c>
      <c r="W10" s="32">
        <v>18273.609172055676</v>
      </c>
      <c r="X10" s="2"/>
      <c r="Y10" s="33">
        <v>15</v>
      </c>
      <c r="Z10" s="34">
        <f>+formilin!J10</f>
        <v>20987.37</v>
      </c>
      <c r="AA10" s="21">
        <v>20343.929387124525</v>
      </c>
      <c r="AC10" s="162"/>
    </row>
    <row r="11" spans="1:31" ht="15.75" thickBot="1">
      <c r="A11" s="29">
        <v>2</v>
      </c>
      <c r="B11" s="35"/>
      <c r="C11" s="147"/>
      <c r="D11" s="36"/>
      <c r="E11" s="147"/>
      <c r="F11" s="156"/>
      <c r="H11" s="14"/>
      <c r="I11" s="132"/>
      <c r="J11" s="147"/>
      <c r="K11" s="149"/>
      <c r="L11" s="149"/>
      <c r="M11" s="16"/>
      <c r="N11" s="150"/>
      <c r="O11" s="174"/>
      <c r="P11" s="151"/>
      <c r="Q11" s="151"/>
      <c r="R11" s="151"/>
      <c r="S11" s="149"/>
      <c r="T11" s="175" t="s">
        <v>13</v>
      </c>
      <c r="U11" s="30">
        <v>2</v>
      </c>
      <c r="V11" s="31">
        <f>+formilin!E11</f>
        <v>19366.18</v>
      </c>
      <c r="W11" s="37">
        <v>18738.794325872095</v>
      </c>
      <c r="X11" s="2"/>
      <c r="Y11" s="30">
        <v>16</v>
      </c>
      <c r="Z11" s="34">
        <f>+formilin!J11</f>
        <v>21245.32</v>
      </c>
      <c r="AA11" s="21">
        <v>20599.328478940526</v>
      </c>
      <c r="AC11" s="162"/>
    </row>
    <row r="12" spans="1:31" ht="15.75" thickBot="1">
      <c r="A12" s="29">
        <v>3</v>
      </c>
      <c r="B12" s="39">
        <f>U12</f>
        <v>3</v>
      </c>
      <c r="C12" s="147"/>
      <c r="D12" s="40"/>
      <c r="E12" s="147"/>
      <c r="F12" s="156"/>
      <c r="H12" s="14"/>
      <c r="I12" s="132"/>
      <c r="J12" s="147"/>
      <c r="K12" s="149"/>
      <c r="L12" s="149"/>
      <c r="M12" s="150"/>
      <c r="N12" s="151"/>
      <c r="O12" s="151"/>
      <c r="P12" s="151"/>
      <c r="Q12" s="151"/>
      <c r="R12" s="151"/>
      <c r="S12" s="149"/>
      <c r="T12" s="176"/>
      <c r="U12" s="30">
        <v>3</v>
      </c>
      <c r="V12" s="31">
        <f>+formilin!E12</f>
        <v>19837.21</v>
      </c>
      <c r="W12" s="37">
        <v>19205.163156924697</v>
      </c>
      <c r="X12" s="2"/>
      <c r="Y12" s="30">
        <v>17</v>
      </c>
      <c r="Z12" s="34">
        <f>+formilin!J12</f>
        <v>21518.13</v>
      </c>
      <c r="AA12" s="21">
        <v>20869.433322724319</v>
      </c>
      <c r="AC12" s="162"/>
    </row>
    <row r="13" spans="1:31" ht="15.75" thickBot="1">
      <c r="A13" s="29">
        <v>4</v>
      </c>
      <c r="B13" s="39">
        <f>U13</f>
        <v>4</v>
      </c>
      <c r="C13" s="41"/>
      <c r="D13" s="41"/>
      <c r="E13" s="147"/>
      <c r="F13" s="156"/>
      <c r="H13" s="14"/>
      <c r="I13" s="132"/>
      <c r="J13" s="147"/>
      <c r="K13" s="149"/>
      <c r="L13" s="149"/>
      <c r="M13" s="151"/>
      <c r="N13" s="151"/>
      <c r="O13" s="151"/>
      <c r="P13" s="151"/>
      <c r="Q13" s="151"/>
      <c r="R13" s="151"/>
      <c r="S13" s="149"/>
      <c r="T13" s="176"/>
      <c r="U13" s="30">
        <v>4</v>
      </c>
      <c r="V13" s="31">
        <f>+formilin!E13</f>
        <v>20308.25</v>
      </c>
      <c r="W13" s="37">
        <v>19671.53198797728</v>
      </c>
      <c r="X13" s="2"/>
      <c r="Y13" s="30">
        <v>18</v>
      </c>
      <c r="Z13" s="34">
        <f>+formilin!J13</f>
        <v>21798.07</v>
      </c>
      <c r="AA13" s="21">
        <v>21146.608492297819</v>
      </c>
      <c r="AC13" s="162"/>
      <c r="AE13" s="161" t="s">
        <v>14</v>
      </c>
    </row>
    <row r="14" spans="1:31" ht="15.75" thickBot="1">
      <c r="A14" s="42">
        <v>5</v>
      </c>
      <c r="B14" s="43">
        <f>U14</f>
        <v>5</v>
      </c>
      <c r="C14" s="44"/>
      <c r="D14" s="45"/>
      <c r="E14" s="147"/>
      <c r="F14" s="156"/>
      <c r="G14" s="146"/>
      <c r="H14" s="24"/>
      <c r="I14" s="138"/>
      <c r="J14" s="147"/>
      <c r="K14" s="149"/>
      <c r="L14" s="149"/>
      <c r="M14" s="151"/>
      <c r="N14" s="151"/>
      <c r="O14" s="151"/>
      <c r="P14" s="151"/>
      <c r="Q14" s="151"/>
      <c r="R14" s="151"/>
      <c r="S14" s="149"/>
      <c r="T14" s="176"/>
      <c r="U14" s="30">
        <v>5</v>
      </c>
      <c r="V14" s="61">
        <f>+formilin!E14</f>
        <v>20779.28</v>
      </c>
      <c r="W14" s="46">
        <v>20137.900819029877</v>
      </c>
      <c r="X14" s="24"/>
      <c r="Y14" s="47">
        <v>19</v>
      </c>
      <c r="Z14" s="34">
        <f>+formilin!J14</f>
        <v>22085.63</v>
      </c>
      <c r="AA14" s="27">
        <v>21431.313953093431</v>
      </c>
      <c r="AB14" s="28"/>
      <c r="AC14" s="162"/>
      <c r="AD14" s="28"/>
      <c r="AE14" s="162"/>
    </row>
    <row r="15" spans="1:31" ht="15.75" thickBot="1">
      <c r="A15" s="49">
        <v>6</v>
      </c>
      <c r="B15" s="39">
        <f>U15</f>
        <v>6</v>
      </c>
      <c r="C15" s="50">
        <v>6</v>
      </c>
      <c r="D15" s="41"/>
      <c r="E15" s="147"/>
      <c r="F15" s="156"/>
      <c r="G15" s="146"/>
      <c r="H15" s="14"/>
      <c r="I15" s="132"/>
      <c r="J15" s="147"/>
      <c r="K15" s="149"/>
      <c r="L15" s="149"/>
      <c r="M15" s="151"/>
      <c r="N15" s="151"/>
      <c r="O15" s="151"/>
      <c r="P15" s="151"/>
      <c r="Q15" s="151"/>
      <c r="R15" s="151"/>
      <c r="S15" s="149"/>
      <c r="T15" s="176"/>
      <c r="U15" s="33">
        <v>6</v>
      </c>
      <c r="V15" s="31">
        <f>+formilin!E15</f>
        <v>21250.31</v>
      </c>
      <c r="W15" s="32">
        <v>20604.269650082471</v>
      </c>
      <c r="X15" s="2"/>
      <c r="Y15" s="30">
        <v>20</v>
      </c>
      <c r="Z15" s="34">
        <f>+formilin!J15</f>
        <v>22381</v>
      </c>
      <c r="AA15" s="21">
        <v>21723.759975023117</v>
      </c>
      <c r="AC15" s="162"/>
      <c r="AE15" s="162"/>
    </row>
    <row r="16" spans="1:31" ht="15.75" thickBot="1">
      <c r="A16" s="49">
        <v>7</v>
      </c>
      <c r="B16" s="39">
        <f>U16</f>
        <v>7</v>
      </c>
      <c r="C16" s="50">
        <v>7</v>
      </c>
      <c r="D16" s="41"/>
      <c r="E16" s="147"/>
      <c r="F16" s="156"/>
      <c r="G16" s="146"/>
      <c r="H16" s="16"/>
      <c r="I16" s="16"/>
      <c r="J16" s="147"/>
      <c r="K16" s="149"/>
      <c r="L16" s="149"/>
      <c r="M16" s="151"/>
      <c r="N16" s="151"/>
      <c r="O16" s="151"/>
      <c r="P16" s="151"/>
      <c r="Q16" s="151"/>
      <c r="R16" s="151"/>
      <c r="S16" s="149"/>
      <c r="T16" s="176"/>
      <c r="U16" s="52">
        <v>7</v>
      </c>
      <c r="V16" s="31">
        <f>+formilin!E16</f>
        <v>21720.15</v>
      </c>
      <c r="W16" s="37">
        <v>21069.454803898891</v>
      </c>
      <c r="X16" s="2"/>
      <c r="Y16" s="30">
        <v>21</v>
      </c>
      <c r="Z16" s="34">
        <f>+formilin!J16</f>
        <v>22684.25</v>
      </c>
      <c r="AA16" s="21">
        <v>22024.012267434366</v>
      </c>
      <c r="AC16" s="162"/>
      <c r="AE16" s="162"/>
    </row>
    <row r="17" spans="1:33" ht="15.75" thickBot="1">
      <c r="A17" s="131"/>
      <c r="B17" s="39">
        <v>8</v>
      </c>
      <c r="C17" s="50">
        <v>8</v>
      </c>
      <c r="D17" s="41"/>
      <c r="E17" s="53"/>
      <c r="F17" s="156"/>
      <c r="G17" s="146"/>
      <c r="H17" s="14"/>
      <c r="I17" s="54"/>
      <c r="J17" s="147"/>
      <c r="K17" s="149"/>
      <c r="L17" s="149"/>
      <c r="M17" s="151"/>
      <c r="N17" s="151"/>
      <c r="O17" s="151"/>
      <c r="P17" s="151"/>
      <c r="Q17" s="151"/>
      <c r="R17" s="151"/>
      <c r="S17" s="149"/>
      <c r="T17" s="176"/>
      <c r="U17" s="30">
        <v>8</v>
      </c>
      <c r="V17" s="31">
        <f>+formilin!E17</f>
        <v>22191.18</v>
      </c>
      <c r="W17" s="37">
        <v>21535.823634951485</v>
      </c>
      <c r="X17" s="2"/>
      <c r="Y17" s="30">
        <v>22</v>
      </c>
      <c r="Z17" s="34">
        <f>+formilin!J17</f>
        <v>22995.72</v>
      </c>
      <c r="AA17" s="21">
        <v>22332.399377064627</v>
      </c>
      <c r="AC17" s="162"/>
      <c r="AE17" s="162"/>
    </row>
    <row r="18" spans="1:33" ht="15.75" thickBot="1">
      <c r="A18" s="146" t="s">
        <v>15</v>
      </c>
      <c r="B18" s="146" t="s">
        <v>16</v>
      </c>
      <c r="C18" s="50">
        <v>9</v>
      </c>
      <c r="D18" s="41"/>
      <c r="E18" s="14"/>
      <c r="F18" s="156"/>
      <c r="G18" s="146"/>
      <c r="H18" s="14"/>
      <c r="I18" s="54"/>
      <c r="J18" s="147"/>
      <c r="K18" s="147"/>
      <c r="L18" s="149"/>
      <c r="M18" s="151"/>
      <c r="N18" s="151"/>
      <c r="O18" s="151"/>
      <c r="P18" s="151"/>
      <c r="Q18" s="151"/>
      <c r="R18" s="151"/>
      <c r="S18" s="149"/>
      <c r="T18" s="176"/>
      <c r="U18" s="30">
        <v>9</v>
      </c>
      <c r="V18" s="31">
        <f>+formilin!E18</f>
        <v>22662.21</v>
      </c>
      <c r="W18" s="37">
        <v>22002.192466004071</v>
      </c>
      <c r="X18" s="2"/>
      <c r="Y18" s="30">
        <v>23</v>
      </c>
      <c r="Z18" s="34">
        <f>+formilin!J18</f>
        <v>23315.21</v>
      </c>
      <c r="AA18" s="21">
        <v>22648.724175871419</v>
      </c>
      <c r="AE18" s="162"/>
    </row>
    <row r="19" spans="1:33" ht="15.75" thickBot="1">
      <c r="A19" s="152"/>
      <c r="B19" s="147"/>
      <c r="C19" s="55"/>
      <c r="D19" s="56"/>
      <c r="E19" s="57"/>
      <c r="F19" s="58"/>
      <c r="G19" s="146"/>
      <c r="H19" s="24"/>
      <c r="I19" s="59"/>
      <c r="J19" s="60"/>
      <c r="K19" s="154"/>
      <c r="L19" s="24"/>
      <c r="M19" s="151"/>
      <c r="N19" s="151"/>
      <c r="O19" s="151"/>
      <c r="P19" s="16"/>
      <c r="Q19" s="151"/>
      <c r="R19" s="151"/>
      <c r="S19" s="149"/>
      <c r="T19" s="176"/>
      <c r="U19" s="47">
        <v>10</v>
      </c>
      <c r="V19" s="61">
        <f>+formilin!E19</f>
        <v>23133.25</v>
      </c>
      <c r="W19" s="46">
        <v>22468.561297056662</v>
      </c>
      <c r="X19" s="24"/>
      <c r="Y19" s="47">
        <v>24</v>
      </c>
      <c r="Z19" s="34">
        <f>+formilin!J19</f>
        <v>23643.49</v>
      </c>
      <c r="AA19" s="27">
        <v>22973.748892285603</v>
      </c>
      <c r="AB19" s="28"/>
      <c r="AC19" s="62">
        <f>Y19</f>
        <v>24</v>
      </c>
      <c r="AD19" s="28"/>
      <c r="AE19" s="162"/>
    </row>
    <row r="20" spans="1:33" ht="15.75" thickBot="1">
      <c r="A20" s="152"/>
      <c r="B20" s="147"/>
      <c r="C20" s="153" t="s">
        <v>17</v>
      </c>
      <c r="D20" s="63"/>
      <c r="E20" s="64">
        <f>U20</f>
        <v>11</v>
      </c>
      <c r="F20" s="64">
        <f t="shared" ref="F20:F25" si="0">U20</f>
        <v>11</v>
      </c>
      <c r="G20" s="146"/>
      <c r="H20" s="14"/>
      <c r="I20" s="54"/>
      <c r="J20" s="65">
        <f>U20</f>
        <v>11</v>
      </c>
      <c r="K20" s="16"/>
      <c r="L20" s="54"/>
      <c r="M20" s="151"/>
      <c r="N20" s="151"/>
      <c r="O20" s="151"/>
      <c r="P20" s="16"/>
      <c r="Q20" s="66"/>
      <c r="R20" s="151"/>
      <c r="S20" s="67"/>
      <c r="T20" s="176"/>
      <c r="U20" s="30">
        <v>11</v>
      </c>
      <c r="V20" s="31">
        <f>+formilin!E20</f>
        <v>23604.28</v>
      </c>
      <c r="W20" s="32">
        <v>22934.930128109267</v>
      </c>
      <c r="X20" s="2"/>
      <c r="Y20" s="30">
        <v>25</v>
      </c>
      <c r="Z20" s="34">
        <f>+formilin!J20</f>
        <v>23980.57</v>
      </c>
      <c r="AA20" s="21">
        <v>23307.499810046196</v>
      </c>
      <c r="AC20" s="68">
        <v>25</v>
      </c>
      <c r="AE20" s="162"/>
    </row>
    <row r="21" spans="1:33" ht="15.75" thickBot="1">
      <c r="A21" s="152"/>
      <c r="B21" s="147"/>
      <c r="C21" s="149"/>
      <c r="D21" s="155" t="s">
        <v>18</v>
      </c>
      <c r="E21" s="64">
        <f>U21</f>
        <v>12</v>
      </c>
      <c r="F21" s="64">
        <f t="shared" si="0"/>
        <v>12</v>
      </c>
      <c r="H21" s="14"/>
      <c r="I21" s="54"/>
      <c r="J21" s="65"/>
      <c r="K21" s="69">
        <f>U21</f>
        <v>12</v>
      </c>
      <c r="L21" s="54"/>
      <c r="M21" s="151"/>
      <c r="N21" s="151"/>
      <c r="O21" s="151"/>
      <c r="P21" s="16"/>
      <c r="Q21" s="66"/>
      <c r="R21" s="66"/>
      <c r="S21" s="70"/>
      <c r="T21" s="176"/>
      <c r="U21" s="30">
        <v>12</v>
      </c>
      <c r="V21" s="31">
        <f>+formilin!E21</f>
        <v>24075.31</v>
      </c>
      <c r="W21" s="37">
        <v>23401.298959161857</v>
      </c>
      <c r="X21" s="2"/>
      <c r="Y21" s="30">
        <v>26</v>
      </c>
      <c r="Z21" s="34">
        <f>+formilin!J21</f>
        <v>24326.45</v>
      </c>
      <c r="AA21" s="21">
        <v>23649.950645414185</v>
      </c>
      <c r="AC21" s="68"/>
      <c r="AE21" s="162"/>
    </row>
    <row r="22" spans="1:33" ht="15.75" thickBot="1">
      <c r="A22" s="152"/>
      <c r="B22" s="147"/>
      <c r="C22" s="149"/>
      <c r="D22" s="156"/>
      <c r="E22" s="64">
        <f>U22</f>
        <v>13</v>
      </c>
      <c r="F22" s="64">
        <f t="shared" si="0"/>
        <v>13</v>
      </c>
      <c r="G22" s="156" t="s">
        <v>19</v>
      </c>
      <c r="H22" s="163" t="s">
        <v>20</v>
      </c>
      <c r="I22" s="134"/>
      <c r="J22" s="65">
        <f>U22</f>
        <v>13</v>
      </c>
      <c r="K22" s="72"/>
      <c r="L22" s="54"/>
      <c r="M22" s="151"/>
      <c r="N22" s="151"/>
      <c r="O22" s="151"/>
      <c r="P22" s="16"/>
      <c r="Q22" s="66"/>
      <c r="R22" s="66"/>
      <c r="S22" s="70"/>
      <c r="T22" s="176"/>
      <c r="U22" s="30">
        <v>13</v>
      </c>
      <c r="V22" s="31">
        <f>+formilin!E22</f>
        <v>24545.15</v>
      </c>
      <c r="W22" s="37">
        <v>23866.484112978276</v>
      </c>
      <c r="X22" s="2"/>
      <c r="Y22" s="30">
        <v>27</v>
      </c>
      <c r="Z22" s="34">
        <f>+formilin!J22</f>
        <v>24681.87</v>
      </c>
      <c r="AA22" s="21">
        <v>24001.85048495093</v>
      </c>
      <c r="AC22" s="68">
        <f>Y22</f>
        <v>27</v>
      </c>
      <c r="AE22" s="162"/>
    </row>
    <row r="23" spans="1:33" ht="15.75" thickBot="1">
      <c r="A23" s="152"/>
      <c r="B23" s="147"/>
      <c r="C23" s="149"/>
      <c r="D23" s="156"/>
      <c r="E23" s="64">
        <f>U23</f>
        <v>14</v>
      </c>
      <c r="F23" s="64">
        <f t="shared" si="0"/>
        <v>14</v>
      </c>
      <c r="G23" s="156"/>
      <c r="H23" s="163"/>
      <c r="I23" s="134"/>
      <c r="J23" s="65"/>
      <c r="K23" s="69">
        <f>U23</f>
        <v>14</v>
      </c>
      <c r="L23" s="73"/>
      <c r="M23" s="151"/>
      <c r="N23" s="151"/>
      <c r="O23" s="151"/>
      <c r="P23" s="16"/>
      <c r="Q23" s="66"/>
      <c r="R23" s="66"/>
      <c r="S23" s="70"/>
      <c r="T23" s="176"/>
      <c r="U23" s="52">
        <v>14</v>
      </c>
      <c r="V23" s="31">
        <f>+formilin!E23</f>
        <v>25016.18</v>
      </c>
      <c r="W23" s="37">
        <v>24332.852944030867</v>
      </c>
      <c r="X23" s="2"/>
      <c r="Y23" s="30">
        <v>28</v>
      </c>
      <c r="Z23" s="34">
        <f>+formilin!J23</f>
        <v>25091.73</v>
      </c>
      <c r="AA23" s="21">
        <v>24407.658273166759</v>
      </c>
      <c r="AC23" s="68">
        <f>Y23</f>
        <v>28</v>
      </c>
      <c r="AE23" s="162"/>
    </row>
    <row r="24" spans="1:33" ht="15.75" thickBot="1">
      <c r="A24" s="152"/>
      <c r="B24" s="147"/>
      <c r="C24" s="149"/>
      <c r="D24" s="156"/>
      <c r="E24" s="74">
        <v>15</v>
      </c>
      <c r="F24" s="74">
        <f t="shared" si="0"/>
        <v>15</v>
      </c>
      <c r="G24" s="156"/>
      <c r="H24" s="163"/>
      <c r="I24" s="75"/>
      <c r="J24" s="76">
        <v>15</v>
      </c>
      <c r="K24" s="69"/>
      <c r="L24" s="60"/>
      <c r="M24" s="137"/>
      <c r="N24" s="151"/>
      <c r="O24" s="151"/>
      <c r="P24" s="16"/>
      <c r="Q24" s="66"/>
      <c r="R24" s="66"/>
      <c r="S24" s="79"/>
      <c r="T24" s="177"/>
      <c r="U24" s="47">
        <v>15</v>
      </c>
      <c r="V24" s="61">
        <f>+formilin!E24</f>
        <v>25487.21</v>
      </c>
      <c r="W24" s="46">
        <v>24799.221775083457</v>
      </c>
      <c r="X24" s="24"/>
      <c r="Y24" s="47">
        <v>29</v>
      </c>
      <c r="Z24" s="34">
        <f>+formilin!J24</f>
        <v>25421.5</v>
      </c>
      <c r="AA24" s="27">
        <v>24734.154878964677</v>
      </c>
      <c r="AB24" s="80"/>
      <c r="AC24" s="62"/>
      <c r="AD24" s="28"/>
      <c r="AE24" s="162"/>
      <c r="AG24" s="134"/>
    </row>
    <row r="25" spans="1:33" ht="15.75" thickBot="1">
      <c r="A25" s="152"/>
      <c r="B25" s="147"/>
      <c r="C25" s="149"/>
      <c r="D25" s="156"/>
      <c r="E25" s="64">
        <v>16</v>
      </c>
      <c r="F25" s="64">
        <f t="shared" si="0"/>
        <v>16</v>
      </c>
      <c r="G25" s="156"/>
      <c r="H25" s="163"/>
      <c r="I25" s="134"/>
      <c r="J25" s="132"/>
      <c r="K25" s="81">
        <v>16</v>
      </c>
      <c r="L25" s="16"/>
      <c r="M25" s="137"/>
      <c r="N25" s="82"/>
      <c r="O25" s="151"/>
      <c r="P25" s="16"/>
      <c r="Q25" s="66"/>
      <c r="R25" s="66"/>
      <c r="S25" s="70"/>
      <c r="T25" s="134"/>
      <c r="U25" s="33">
        <v>16</v>
      </c>
      <c r="V25" s="31">
        <f>+formilin!E25</f>
        <v>25958.25</v>
      </c>
      <c r="W25" s="83">
        <v>25265.590606136055</v>
      </c>
      <c r="X25" s="2"/>
      <c r="Y25" s="30">
        <v>30</v>
      </c>
      <c r="Z25" s="34">
        <f>+formilin!J25</f>
        <v>25806.12</v>
      </c>
      <c r="AA25" s="21">
        <v>25114.966831396105</v>
      </c>
      <c r="AB25" s="135"/>
      <c r="AC25" s="68">
        <f>Y25</f>
        <v>30</v>
      </c>
      <c r="AE25" s="162"/>
      <c r="AG25" s="131"/>
    </row>
    <row r="26" spans="1:33" ht="15.75" thickBot="1">
      <c r="A26" s="152"/>
      <c r="B26" s="147"/>
      <c r="C26" s="149"/>
      <c r="D26" s="156"/>
      <c r="E26" s="64">
        <v>17</v>
      </c>
      <c r="F26" s="64">
        <v>17</v>
      </c>
      <c r="G26" s="156"/>
      <c r="H26" s="163"/>
      <c r="I26" s="134"/>
      <c r="J26" s="134"/>
      <c r="K26" s="134"/>
      <c r="L26" s="134"/>
      <c r="M26" s="137"/>
      <c r="N26" s="137"/>
      <c r="O26" s="137"/>
      <c r="P26" s="137"/>
      <c r="Q26" s="66"/>
      <c r="R26" s="137"/>
      <c r="S26" s="134"/>
      <c r="T26" s="85">
        <v>17</v>
      </c>
      <c r="U26" s="30">
        <v>17</v>
      </c>
      <c r="V26" s="31">
        <f>+formilin!E26</f>
        <v>26429.279999999999</v>
      </c>
      <c r="W26" s="86">
        <v>25731.959437188649</v>
      </c>
      <c r="X26" s="2"/>
      <c r="Y26" s="30">
        <v>31</v>
      </c>
      <c r="Z26" s="34">
        <f>+formilin!J26</f>
        <v>26201.53</v>
      </c>
      <c r="AA26" s="21">
        <v>25506.463123729063</v>
      </c>
      <c r="AB26" s="164" t="s">
        <v>21</v>
      </c>
      <c r="AC26" s="87">
        <v>31</v>
      </c>
      <c r="AG26" s="131"/>
    </row>
    <row r="27" spans="1:33" ht="15.75" thickBot="1">
      <c r="A27" s="88"/>
      <c r="B27" s="147"/>
      <c r="C27" s="149"/>
      <c r="D27" s="156"/>
      <c r="E27" s="64">
        <v>18</v>
      </c>
      <c r="F27" s="64">
        <v>18</v>
      </c>
      <c r="G27" s="156"/>
      <c r="H27" s="163"/>
      <c r="I27" s="134"/>
      <c r="J27" s="134"/>
      <c r="K27" s="134"/>
      <c r="L27" s="134"/>
      <c r="M27" s="137"/>
      <c r="N27" s="137"/>
      <c r="O27" s="137"/>
      <c r="P27" s="137"/>
      <c r="Q27" s="66"/>
      <c r="R27" s="66"/>
      <c r="S27" s="134"/>
      <c r="T27" s="85"/>
      <c r="U27" s="30">
        <v>18</v>
      </c>
      <c r="V27" s="31">
        <f>+formilin!E27</f>
        <v>26899.119999999999</v>
      </c>
      <c r="W27" s="86">
        <v>26197.144591005072</v>
      </c>
      <c r="X27" s="2"/>
      <c r="Y27" s="30">
        <v>32</v>
      </c>
      <c r="Z27" s="34">
        <f>+formilin!J27</f>
        <v>26607.72</v>
      </c>
      <c r="AA27" s="21">
        <v>25908.630614094065</v>
      </c>
      <c r="AB27" s="165"/>
      <c r="AC27" s="68">
        <v>32</v>
      </c>
      <c r="AD27" s="166" t="s">
        <v>22</v>
      </c>
      <c r="AE27" s="87">
        <v>32</v>
      </c>
      <c r="AG27" s="131"/>
    </row>
    <row r="28" spans="1:33" ht="15.75" thickBot="1">
      <c r="A28" s="88"/>
      <c r="B28" s="88"/>
      <c r="C28" s="149"/>
      <c r="D28" s="156"/>
      <c r="E28" s="89"/>
      <c r="F28" s="90">
        <v>19</v>
      </c>
      <c r="G28" s="156"/>
      <c r="H28" s="163"/>
      <c r="I28" s="134"/>
      <c r="J28" s="134"/>
      <c r="K28" s="134"/>
      <c r="L28" s="134"/>
      <c r="M28" s="137"/>
      <c r="N28" s="137"/>
      <c r="O28" s="137"/>
      <c r="P28" s="137"/>
      <c r="Q28" s="137"/>
      <c r="R28" s="137"/>
      <c r="S28" s="134"/>
      <c r="T28" s="91">
        <v>19</v>
      </c>
      <c r="U28" s="30">
        <v>19</v>
      </c>
      <c r="V28" s="31">
        <f>+formilin!E28</f>
        <v>27370.15</v>
      </c>
      <c r="W28" s="86">
        <v>26663.513422057666</v>
      </c>
      <c r="X28" s="2"/>
      <c r="Y28" s="30">
        <v>33</v>
      </c>
      <c r="Z28" s="34">
        <f>+formilin!J28</f>
        <v>27024.3</v>
      </c>
      <c r="AA28" s="21">
        <v>26321.088188275669</v>
      </c>
      <c r="AB28" s="165"/>
      <c r="AC28" s="87">
        <v>33</v>
      </c>
      <c r="AD28" s="166"/>
      <c r="AE28" s="68"/>
      <c r="AG28" s="131"/>
    </row>
    <row r="29" spans="1:33" ht="15.75" thickBot="1">
      <c r="A29" s="92">
        <v>20</v>
      </c>
      <c r="B29" s="57"/>
      <c r="C29" s="154"/>
      <c r="D29" s="156"/>
      <c r="E29" s="89"/>
      <c r="F29" s="170" t="s">
        <v>23</v>
      </c>
      <c r="G29" s="156"/>
      <c r="H29" s="163"/>
      <c r="I29" s="75"/>
      <c r="J29" s="75"/>
      <c r="K29" s="75"/>
      <c r="L29" s="75"/>
      <c r="M29" s="137"/>
      <c r="N29" s="137"/>
      <c r="O29" s="137"/>
      <c r="P29" s="93"/>
      <c r="Q29" s="93"/>
      <c r="R29" s="93"/>
      <c r="S29" s="75"/>
      <c r="T29" s="94"/>
      <c r="U29" s="47">
        <v>20</v>
      </c>
      <c r="V29" s="61">
        <f>+formilin!E29</f>
        <v>27841.18</v>
      </c>
      <c r="W29" s="95">
        <v>27129.88225311026</v>
      </c>
      <c r="X29" s="24"/>
      <c r="Y29" s="47">
        <v>34</v>
      </c>
      <c r="Z29" s="34">
        <f>+formilin!J29</f>
        <v>27452.32</v>
      </c>
      <c r="AA29" s="27">
        <v>26744.87405396418</v>
      </c>
      <c r="AB29" s="165"/>
      <c r="AC29" s="166" t="s">
        <v>24</v>
      </c>
      <c r="AD29" s="166"/>
      <c r="AE29" s="62">
        <v>34</v>
      </c>
    </row>
    <row r="30" spans="1:33" ht="15.75" thickBot="1">
      <c r="A30" s="96"/>
      <c r="B30" s="97"/>
      <c r="C30" s="88"/>
      <c r="D30" s="147"/>
      <c r="E30" s="89"/>
      <c r="F30" s="170"/>
      <c r="G30" s="156"/>
      <c r="H30" s="163"/>
      <c r="I30" s="134"/>
      <c r="J30" s="134"/>
      <c r="K30" s="134"/>
      <c r="L30" s="134"/>
      <c r="M30" s="137"/>
      <c r="N30" s="137"/>
      <c r="O30" s="137"/>
      <c r="P30" s="93"/>
      <c r="Q30" s="93"/>
      <c r="R30" s="93"/>
      <c r="S30" s="134"/>
      <c r="T30" s="98">
        <v>21</v>
      </c>
      <c r="U30" s="33">
        <v>21</v>
      </c>
      <c r="V30" s="31">
        <f>+formilin!E30</f>
        <v>28312.21</v>
      </c>
      <c r="W30" s="83">
        <v>27596.251084162854</v>
      </c>
      <c r="X30" s="14"/>
      <c r="Y30" s="30">
        <v>35</v>
      </c>
      <c r="Z30" s="34">
        <f>+formilin!J30</f>
        <v>27891.81</v>
      </c>
      <c r="AA30" s="21">
        <v>27180.014494898616</v>
      </c>
      <c r="AB30" s="165"/>
      <c r="AC30" s="162"/>
      <c r="AD30" s="166"/>
      <c r="AE30" s="87"/>
    </row>
    <row r="31" spans="1:33" ht="15.75" thickBot="1">
      <c r="A31" s="99">
        <v>22</v>
      </c>
      <c r="B31" s="100">
        <v>22</v>
      </c>
      <c r="C31" s="88"/>
      <c r="D31" s="147"/>
      <c r="E31" s="101"/>
      <c r="F31" s="170"/>
      <c r="G31" s="147"/>
      <c r="H31" s="163"/>
      <c r="I31" s="134"/>
      <c r="J31" s="134"/>
      <c r="K31" s="134"/>
      <c r="L31" s="134"/>
      <c r="M31" s="137"/>
      <c r="N31" s="137"/>
      <c r="O31" s="137"/>
      <c r="P31" s="93"/>
      <c r="Q31" s="93"/>
      <c r="R31" s="93"/>
      <c r="S31" s="134"/>
      <c r="T31" s="85"/>
      <c r="U31" s="52">
        <v>22</v>
      </c>
      <c r="V31" s="31">
        <f>+formilin!E31</f>
        <v>28783.25</v>
      </c>
      <c r="W31" s="86">
        <v>28062.619915215444</v>
      </c>
      <c r="X31" s="2"/>
      <c r="Y31" s="30">
        <v>36</v>
      </c>
      <c r="Z31" s="34">
        <f>+formilin!J31</f>
        <v>28343.48</v>
      </c>
      <c r="AA31" s="21">
        <v>27627.206030162324</v>
      </c>
      <c r="AB31" s="165"/>
      <c r="AC31" s="162"/>
      <c r="AD31" s="166"/>
      <c r="AE31" s="87">
        <v>36</v>
      </c>
    </row>
    <row r="32" spans="1:33" ht="15.75" thickBot="1">
      <c r="A32" s="96"/>
      <c r="B32" s="102"/>
      <c r="C32" s="88"/>
      <c r="D32" s="88"/>
      <c r="E32" s="103"/>
      <c r="F32" s="170"/>
      <c r="G32" s="147"/>
      <c r="H32" s="163"/>
      <c r="I32" s="134"/>
      <c r="J32" s="134"/>
      <c r="K32" s="134"/>
      <c r="L32" s="134"/>
      <c r="M32" s="93"/>
      <c r="N32" s="93"/>
      <c r="O32" s="137"/>
      <c r="P32" s="93"/>
      <c r="Q32" s="93"/>
      <c r="R32" s="93"/>
      <c r="S32" s="134"/>
      <c r="T32" s="98">
        <v>23</v>
      </c>
      <c r="U32" s="30">
        <v>23</v>
      </c>
      <c r="V32" s="31">
        <f>+formilin!E32</f>
        <v>29254.28</v>
      </c>
      <c r="W32" s="86">
        <v>28528.988746268038</v>
      </c>
      <c r="X32" s="2"/>
      <c r="Y32" s="30">
        <v>37</v>
      </c>
      <c r="Z32" s="34">
        <f>+formilin!J32</f>
        <v>28807.3</v>
      </c>
      <c r="AA32" s="21">
        <v>28086.435517885831</v>
      </c>
      <c r="AB32" s="165"/>
      <c r="AC32" s="162"/>
      <c r="AD32" s="166"/>
      <c r="AE32" s="87"/>
    </row>
    <row r="33" spans="1:31" ht="15.75" thickBot="1">
      <c r="A33" s="99">
        <v>24</v>
      </c>
      <c r="B33" s="102">
        <v>24</v>
      </c>
      <c r="C33" s="104">
        <v>24</v>
      </c>
      <c r="D33" s="88"/>
      <c r="E33" s="103"/>
      <c r="F33" s="105">
        <f>$U33</f>
        <v>24</v>
      </c>
      <c r="G33" s="147"/>
      <c r="H33" s="147"/>
      <c r="I33" s="106"/>
      <c r="J33" s="107"/>
      <c r="K33" s="53"/>
      <c r="L33" s="53"/>
      <c r="M33" s="106"/>
      <c r="N33" s="106"/>
      <c r="O33" s="106"/>
      <c r="P33" s="106"/>
      <c r="Q33" s="106"/>
      <c r="R33" s="106"/>
      <c r="S33" s="53"/>
      <c r="T33" s="53"/>
      <c r="U33" s="30">
        <v>24</v>
      </c>
      <c r="V33" s="31">
        <f>+formilin!E33</f>
        <v>29724.12</v>
      </c>
      <c r="W33" s="86">
        <v>28994.173900084457</v>
      </c>
      <c r="X33" s="2"/>
      <c r="Y33" s="30">
        <v>38</v>
      </c>
      <c r="Z33" s="34">
        <f>+formilin!J33</f>
        <v>29283.21</v>
      </c>
      <c r="AA33" s="21">
        <v>28557.637248721625</v>
      </c>
      <c r="AB33" s="165"/>
      <c r="AC33" s="162"/>
      <c r="AD33" s="166"/>
      <c r="AE33" s="87">
        <v>38</v>
      </c>
    </row>
    <row r="34" spans="1:31" ht="15.75" thickBot="1">
      <c r="A34" s="99"/>
      <c r="B34" s="76"/>
      <c r="C34" s="77"/>
      <c r="D34" s="60"/>
      <c r="E34" s="108"/>
      <c r="F34" s="109"/>
      <c r="G34" s="110">
        <f>$U34</f>
        <v>25</v>
      </c>
      <c r="H34" s="147"/>
      <c r="I34" s="57"/>
      <c r="J34" s="57"/>
      <c r="K34" s="57"/>
      <c r="L34" s="57"/>
      <c r="M34" s="97"/>
      <c r="N34" s="97"/>
      <c r="O34" s="97"/>
      <c r="P34" s="97"/>
      <c r="Q34" s="97"/>
      <c r="R34" s="97"/>
      <c r="S34" s="57"/>
      <c r="T34" s="57"/>
      <c r="U34" s="47">
        <v>25</v>
      </c>
      <c r="V34" s="61">
        <f>+formilin!E34</f>
        <v>30195.15</v>
      </c>
      <c r="W34" s="95">
        <v>29460.542731137051</v>
      </c>
      <c r="X34" s="24"/>
      <c r="Y34" s="47">
        <v>39</v>
      </c>
      <c r="Z34" s="34">
        <f>+formilin!J34</f>
        <v>29772.68</v>
      </c>
      <c r="AA34" s="27">
        <v>29042.256828314436</v>
      </c>
      <c r="AB34" s="111">
        <v>39</v>
      </c>
      <c r="AC34" s="162"/>
      <c r="AD34" s="167"/>
      <c r="AE34" s="28"/>
    </row>
    <row r="35" spans="1:31" ht="15.75" thickBot="1">
      <c r="A35" s="112">
        <v>26</v>
      </c>
      <c r="B35" s="102">
        <v>26</v>
      </c>
      <c r="C35" s="113">
        <v>26</v>
      </c>
      <c r="D35" s="114">
        <v>26</v>
      </c>
      <c r="E35" s="103"/>
      <c r="F35" s="115">
        <v>26</v>
      </c>
      <c r="G35" s="116"/>
      <c r="H35" s="147"/>
      <c r="I35" s="88"/>
      <c r="J35" s="88"/>
      <c r="K35" s="88"/>
      <c r="L35" s="88"/>
      <c r="M35" s="97"/>
      <c r="N35" s="97"/>
      <c r="O35" s="97"/>
      <c r="P35" s="97"/>
      <c r="Q35" s="97"/>
      <c r="R35" s="97"/>
      <c r="S35" s="88"/>
      <c r="T35" s="88"/>
      <c r="U35" s="33">
        <v>26</v>
      </c>
      <c r="V35" s="31">
        <f>+formilin!E35</f>
        <v>30666.18</v>
      </c>
      <c r="W35" s="83">
        <v>29926.911562189638</v>
      </c>
      <c r="X35" s="2"/>
      <c r="Y35" s="30">
        <v>40</v>
      </c>
      <c r="Z35" s="34">
        <f>+formilin!J35</f>
        <v>30289.83</v>
      </c>
      <c r="AA35" s="19">
        <v>29554.290347679234</v>
      </c>
      <c r="AB35" s="117"/>
      <c r="AC35" s="118">
        <f>Y35</f>
        <v>40</v>
      </c>
      <c r="AD35" s="162"/>
    </row>
    <row r="36" spans="1:31" ht="15.75" thickBot="1">
      <c r="B36" s="102"/>
      <c r="C36" s="69"/>
      <c r="D36" s="114"/>
      <c r="E36" s="103"/>
      <c r="F36" s="119"/>
      <c r="G36" s="120">
        <v>27</v>
      </c>
      <c r="H36" s="115">
        <v>27</v>
      </c>
      <c r="I36" s="16"/>
      <c r="J36" s="121"/>
      <c r="K36" s="121"/>
      <c r="L36" s="121"/>
      <c r="M36" s="16"/>
      <c r="N36" s="16"/>
      <c r="O36" s="16"/>
      <c r="P36" s="16"/>
      <c r="Q36" s="16"/>
      <c r="R36" s="16"/>
      <c r="S36" s="121"/>
      <c r="T36" s="121"/>
      <c r="U36" s="30">
        <v>27</v>
      </c>
      <c r="V36" s="31">
        <f>+formilin!E36</f>
        <v>31125.26</v>
      </c>
      <c r="W36" s="86">
        <v>30381.443620880498</v>
      </c>
      <c r="X36" s="2"/>
      <c r="Y36" s="30">
        <v>41</v>
      </c>
      <c r="Z36" s="34">
        <f>+formilin!J36</f>
        <v>30790.91</v>
      </c>
      <c r="AA36" s="21">
        <v>30050.409063082432</v>
      </c>
      <c r="AB36" s="117">
        <v>41</v>
      </c>
      <c r="AC36" s="118"/>
      <c r="AD36" s="162"/>
    </row>
    <row r="37" spans="1:31" ht="15.75" thickBot="1">
      <c r="B37" s="102">
        <v>28</v>
      </c>
      <c r="C37" s="113">
        <v>28</v>
      </c>
      <c r="D37" s="114">
        <v>28</v>
      </c>
      <c r="E37" s="122"/>
      <c r="F37" s="115">
        <v>28</v>
      </c>
      <c r="G37" s="116"/>
      <c r="H37" s="105"/>
      <c r="I37" s="97"/>
      <c r="J37" s="88"/>
      <c r="K37" s="88"/>
      <c r="L37" s="88"/>
      <c r="M37" s="97"/>
      <c r="N37" s="97"/>
      <c r="O37" s="97"/>
      <c r="P37" s="97"/>
      <c r="Q37" s="97"/>
      <c r="R37" s="97"/>
      <c r="S37" s="88"/>
      <c r="T37" s="88"/>
      <c r="U37" s="30">
        <v>28</v>
      </c>
      <c r="V37" s="31">
        <f>+formilin!E37</f>
        <v>31608.25</v>
      </c>
      <c r="W37" s="86">
        <v>30859.649224294826</v>
      </c>
      <c r="X37" s="2"/>
      <c r="Y37" s="30">
        <v>42</v>
      </c>
      <c r="Z37" s="34">
        <f>+formilin!J37</f>
        <v>31320.799999999999</v>
      </c>
      <c r="AA37" s="21">
        <v>30575.045635295395</v>
      </c>
      <c r="AB37" s="123"/>
      <c r="AC37" s="118">
        <v>42</v>
      </c>
      <c r="AD37" s="124">
        <f>Y37</f>
        <v>42</v>
      </c>
    </row>
    <row r="38" spans="1:31" ht="15.75" thickBot="1">
      <c r="B38" s="121"/>
      <c r="C38" s="113"/>
      <c r="D38" s="114"/>
      <c r="F38" s="115">
        <v>29</v>
      </c>
      <c r="G38" s="120">
        <v>29</v>
      </c>
      <c r="H38" s="115">
        <v>29</v>
      </c>
      <c r="I38" s="16"/>
      <c r="J38" s="121"/>
      <c r="K38" s="121"/>
      <c r="L38" s="121"/>
      <c r="M38" s="122"/>
      <c r="N38" s="122"/>
      <c r="O38" s="122"/>
      <c r="U38" s="30">
        <v>29</v>
      </c>
      <c r="V38" s="31">
        <f>+formilin!E38</f>
        <v>32078.080000000002</v>
      </c>
      <c r="W38" s="86">
        <v>31324.834378111245</v>
      </c>
      <c r="X38" s="2"/>
      <c r="Y38" s="30">
        <v>43</v>
      </c>
      <c r="Z38" s="34">
        <f>+formilin!J38</f>
        <v>31823.14</v>
      </c>
      <c r="AA38" s="21">
        <v>31072.412828300879</v>
      </c>
      <c r="AB38" s="117">
        <v>43</v>
      </c>
      <c r="AC38" s="118"/>
      <c r="AD38" s="124"/>
    </row>
    <row r="39" spans="1:31" ht="15.75" thickBot="1">
      <c r="A39" s="24"/>
      <c r="B39" s="24"/>
      <c r="C39" s="77">
        <v>30</v>
      </c>
      <c r="D39" s="125">
        <v>30</v>
      </c>
      <c r="E39" s="24"/>
      <c r="F39" s="24"/>
      <c r="G39" s="126">
        <v>30</v>
      </c>
      <c r="H39" s="109"/>
      <c r="I39" s="60"/>
      <c r="J39" s="60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47">
        <v>30</v>
      </c>
      <c r="V39" s="61">
        <f>+formilin!E39</f>
        <v>32543.77</v>
      </c>
      <c r="W39" s="95">
        <v>31791.203209163839</v>
      </c>
      <c r="X39" s="24"/>
      <c r="Y39" s="47">
        <v>44</v>
      </c>
      <c r="Z39" s="34">
        <f>+formilin!J39</f>
        <v>32421.85</v>
      </c>
      <c r="AA39" s="27">
        <v>31667.673807193842</v>
      </c>
      <c r="AB39" s="28"/>
      <c r="AC39" s="127">
        <v>44</v>
      </c>
      <c r="AD39" s="129">
        <v>44</v>
      </c>
      <c r="AE39" s="145"/>
    </row>
    <row r="40" spans="1:31" ht="15.75" thickBot="1">
      <c r="C40" s="121"/>
      <c r="D40" s="125"/>
      <c r="H40" s="115">
        <v>31</v>
      </c>
      <c r="I40" s="121"/>
      <c r="J40" s="121"/>
      <c r="U40" s="33">
        <v>31</v>
      </c>
      <c r="V40" s="31">
        <f>+formilin!E40</f>
        <v>33003.370000000003</v>
      </c>
      <c r="W40" s="83">
        <v>32257.572040216433</v>
      </c>
      <c r="X40" s="2"/>
      <c r="Y40" s="33">
        <v>45</v>
      </c>
      <c r="Z40" s="34">
        <f>+formilin!J40</f>
        <v>32981.9</v>
      </c>
      <c r="AA40" s="19">
        <v>32235.796825574304</v>
      </c>
      <c r="AD40" s="124"/>
    </row>
    <row r="41" spans="1:31" ht="15.75" thickBot="1">
      <c r="D41" s="114">
        <v>32</v>
      </c>
      <c r="H41" s="115"/>
      <c r="U41" s="30">
        <v>32</v>
      </c>
      <c r="V41" s="31">
        <f>+formilin!E41</f>
        <v>33462.949999999997</v>
      </c>
      <c r="W41" s="86">
        <v>32723.940871269027</v>
      </c>
      <c r="X41" s="2"/>
      <c r="Y41" s="30">
        <v>46</v>
      </c>
      <c r="Z41" s="34">
        <f>+formilin!J41</f>
        <v>33557.910000000003</v>
      </c>
      <c r="AA41" s="21">
        <v>32820.294613348749</v>
      </c>
      <c r="AD41" s="129">
        <v>46</v>
      </c>
    </row>
    <row r="42" spans="1:31" ht="15.75" thickBot="1">
      <c r="H42" s="115">
        <v>33</v>
      </c>
      <c r="U42" s="30">
        <v>33</v>
      </c>
      <c r="V42" s="31">
        <f>+formilin!E42</f>
        <v>33922.54</v>
      </c>
      <c r="W42" s="86">
        <v>33190.309702321618</v>
      </c>
      <c r="X42" s="2"/>
      <c r="Y42" s="30">
        <v>47</v>
      </c>
      <c r="Z42" s="34">
        <f>+formilin!J42</f>
        <v>34748.720000000001</v>
      </c>
      <c r="AA42" s="21">
        <v>34028.676371781912</v>
      </c>
    </row>
    <row r="43" spans="1:31" ht="15.75" thickBot="1">
      <c r="U43" s="30">
        <v>34</v>
      </c>
      <c r="V43" s="31">
        <f>+formilin!E43</f>
        <v>34382.129999999997</v>
      </c>
      <c r="W43" s="86">
        <v>33656.678533374215</v>
      </c>
      <c r="X43" s="2"/>
      <c r="Y43" s="30">
        <v>48</v>
      </c>
      <c r="Z43" s="34">
        <f>+formilin!J43</f>
        <v>36005.599999999999</v>
      </c>
      <c r="AA43" s="21">
        <v>35304.094806522211</v>
      </c>
    </row>
    <row r="44" spans="1:31" ht="15.75" thickBot="1">
      <c r="U44" s="47">
        <v>35</v>
      </c>
      <c r="V44" s="61">
        <f>+formilin!E44</f>
        <v>34840.550000000003</v>
      </c>
      <c r="W44" s="95">
        <v>34121.863687190627</v>
      </c>
      <c r="X44" s="2"/>
      <c r="Y44" s="47">
        <v>49</v>
      </c>
      <c r="Z44" s="144">
        <f>+formilin!J44</f>
        <v>38018.99</v>
      </c>
      <c r="AA44" s="27">
        <v>37347.182406094267</v>
      </c>
    </row>
    <row r="45" spans="1:31">
      <c r="J45" s="14"/>
      <c r="U45" s="2"/>
      <c r="V45" s="2"/>
      <c r="W45" s="2"/>
      <c r="X45" s="2"/>
      <c r="Y45" s="2"/>
      <c r="Z45" s="2"/>
    </row>
    <row r="46" spans="1:31">
      <c r="A46" s="2" t="s">
        <v>25</v>
      </c>
      <c r="O46"/>
    </row>
    <row r="47" spans="1:31">
      <c r="A47" s="2" t="s">
        <v>26</v>
      </c>
      <c r="O47"/>
    </row>
    <row r="48" spans="1:31">
      <c r="A48" s="2" t="s">
        <v>27</v>
      </c>
      <c r="O48"/>
    </row>
  </sheetData>
  <mergeCells count="35">
    <mergeCell ref="Y8:Z8"/>
    <mergeCell ref="U9:V9"/>
    <mergeCell ref="F29:F32"/>
    <mergeCell ref="AC29:AC34"/>
    <mergeCell ref="E6:E16"/>
    <mergeCell ref="J6:J18"/>
    <mergeCell ref="P7:P18"/>
    <mergeCell ref="Y9:Z9"/>
    <mergeCell ref="F10:F18"/>
    <mergeCell ref="S10:S19"/>
    <mergeCell ref="N11:N24"/>
    <mergeCell ref="O11:O25"/>
    <mergeCell ref="T11:T24"/>
    <mergeCell ref="M12:M23"/>
    <mergeCell ref="Q7:Q19"/>
    <mergeCell ref="U7:V7"/>
    <mergeCell ref="Y7:Z7"/>
    <mergeCell ref="K8:K19"/>
    <mergeCell ref="U8:V8"/>
    <mergeCell ref="AE13:AE25"/>
    <mergeCell ref="G14:G20"/>
    <mergeCell ref="A18:A26"/>
    <mergeCell ref="B18:B27"/>
    <mergeCell ref="C20:C29"/>
    <mergeCell ref="D21:D31"/>
    <mergeCell ref="G22:G33"/>
    <mergeCell ref="H22:H35"/>
    <mergeCell ref="AB26:AB33"/>
    <mergeCell ref="AD27:AD36"/>
    <mergeCell ref="AC7:AC17"/>
    <mergeCell ref="A2:A8"/>
    <mergeCell ref="B2:B10"/>
    <mergeCell ref="C3:C12"/>
    <mergeCell ref="L9:L18"/>
    <mergeCell ref="R9:R20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L44"/>
  <sheetViews>
    <sheetView workbookViewId="0">
      <selection activeCell="B2" sqref="B2"/>
    </sheetView>
  </sheetViews>
  <sheetFormatPr defaultRowHeight="15"/>
  <cols>
    <col min="3" max="3" width="12" bestFit="1" customWidth="1"/>
    <col min="4" max="4" width="10.85546875" customWidth="1"/>
    <col min="5" max="6" width="12.28515625" customWidth="1"/>
    <col min="8" max="8" width="10.5703125" customWidth="1"/>
    <col min="10" max="10" width="12" customWidth="1"/>
    <col min="11" max="12" width="12.140625" customWidth="1"/>
  </cols>
  <sheetData>
    <row r="2" spans="1:12">
      <c r="E2">
        <v>220</v>
      </c>
      <c r="G2">
        <f>+E2</f>
        <v>220</v>
      </c>
      <c r="J2">
        <f>+G2</f>
        <v>220</v>
      </c>
      <c r="L2">
        <f>+J2</f>
        <v>220</v>
      </c>
    </row>
    <row r="3" spans="1:12">
      <c r="E3">
        <v>32000</v>
      </c>
      <c r="G3">
        <f>+E3</f>
        <v>32000</v>
      </c>
      <c r="J3">
        <f>+G3</f>
        <v>32000</v>
      </c>
      <c r="L3">
        <f t="shared" ref="L3:L4" si="0">+J3</f>
        <v>32000</v>
      </c>
    </row>
    <row r="4" spans="1:12">
      <c r="E4">
        <v>50000</v>
      </c>
      <c r="G4">
        <f>+E4</f>
        <v>50000</v>
      </c>
      <c r="J4">
        <f>+G4</f>
        <v>50000</v>
      </c>
      <c r="L4">
        <f t="shared" si="0"/>
        <v>50000</v>
      </c>
    </row>
    <row r="6" spans="1:12">
      <c r="A6" s="140" t="s">
        <v>31</v>
      </c>
      <c r="C6" s="143" t="s">
        <v>31</v>
      </c>
      <c r="E6" s="143" t="s">
        <v>31</v>
      </c>
      <c r="F6" s="140" t="s">
        <v>31</v>
      </c>
      <c r="H6" s="143" t="s">
        <v>31</v>
      </c>
      <c r="J6" s="143" t="s">
        <v>31</v>
      </c>
    </row>
    <row r="7" spans="1:12">
      <c r="A7" s="140" t="s">
        <v>32</v>
      </c>
      <c r="C7" s="143" t="s">
        <v>32</v>
      </c>
      <c r="E7" s="143" t="s">
        <v>32</v>
      </c>
      <c r="F7" s="140" t="s">
        <v>33</v>
      </c>
      <c r="H7" s="143" t="s">
        <v>33</v>
      </c>
      <c r="J7" s="143" t="s">
        <v>33</v>
      </c>
    </row>
    <row r="8" spans="1:12">
      <c r="A8" s="140">
        <v>2010</v>
      </c>
      <c r="C8" s="143">
        <v>2011</v>
      </c>
      <c r="E8" s="143">
        <v>2012</v>
      </c>
      <c r="F8" s="140">
        <v>2010</v>
      </c>
      <c r="H8" s="143">
        <v>2011</v>
      </c>
      <c r="J8" s="143">
        <v>2012</v>
      </c>
    </row>
    <row r="10" spans="1:12">
      <c r="A10">
        <v>18456.345263776231</v>
      </c>
      <c r="B10" s="139">
        <f>+IF(A10&lt;E$3,E$2,IF(A10&gt;E$4,0,E$2*(E$4-A10)/(E$4-E$3)))</f>
        <v>220</v>
      </c>
      <c r="C10" s="141">
        <f>+ROUND(A10+B10,2)</f>
        <v>18676.349999999999</v>
      </c>
      <c r="D10" s="139">
        <f>+IF(C10&lt;G$3,G$2,IF(C10&gt;G$4,0,G$2*(G$4-C10)/(G$4-G$3)))</f>
        <v>220</v>
      </c>
      <c r="E10" s="141">
        <f>+ROUND(C10+D10,2)</f>
        <v>18896.349999999999</v>
      </c>
      <c r="F10" s="139">
        <v>20547.368680995769</v>
      </c>
      <c r="G10">
        <f>+IF(F10&lt;J$3,J$2,IF(F10&gt;J$4,0,J$2*(J$4-F10)/(J$4-J$3)))</f>
        <v>220</v>
      </c>
      <c r="H10">
        <f>+ROUND(F10+G10,2)</f>
        <v>20767.37</v>
      </c>
      <c r="I10">
        <f>+IF(H10&lt;L$3,L$2,IF(H10&gt;L$4,0,L$2*(L$4-H10)/(L$4-L$3)))</f>
        <v>220</v>
      </c>
      <c r="J10" s="139">
        <f>+ROUND(H10+I10,2)</f>
        <v>20987.37</v>
      </c>
    </row>
    <row r="11" spans="1:12">
      <c r="A11">
        <v>18926.182269130815</v>
      </c>
      <c r="B11" s="139">
        <f t="shared" ref="B11:B44" si="1">+IF(A11&lt;E$3,E$2,IF(A11&gt;E$4,0,E$2*(E$4-A11)/(E$4-E$3)))</f>
        <v>220</v>
      </c>
      <c r="C11" s="141">
        <f t="shared" ref="C11:C44" si="2">+ROUND(A11+B11,2)</f>
        <v>19146.18</v>
      </c>
      <c r="D11" s="139">
        <f t="shared" ref="D11:D44" si="3">+IF(C11&lt;G$3,G$2,IF(C11&gt;G$4,0,G$2*(G$4-C11)/(G$4-G$3)))</f>
        <v>220</v>
      </c>
      <c r="E11" s="141">
        <f t="shared" ref="E11:E44" si="4">+ROUND(C11+D11,2)</f>
        <v>19366.18</v>
      </c>
      <c r="F11" s="139">
        <v>20805.321763729931</v>
      </c>
      <c r="G11">
        <f t="shared" ref="G11:G44" si="5">+IF(F11&lt;J$3,J$2,IF(F11&gt;J$4,0,J$2*(J$4-F11)/(J$4-J$3)))</f>
        <v>220</v>
      </c>
      <c r="H11">
        <f t="shared" ref="H11:H44" si="6">+ROUND(F11+G11,2)</f>
        <v>21025.32</v>
      </c>
      <c r="I11">
        <f t="shared" ref="I11:I44" si="7">+IF(H11&lt;L$3,L$2,IF(H11&gt;L$4,0,L$2*(L$4-H11)/(L$4-L$3)))</f>
        <v>220</v>
      </c>
      <c r="J11" s="139">
        <f t="shared" ref="J11:J44" si="8">+ROUND(H11+I11,2)</f>
        <v>21245.32</v>
      </c>
    </row>
    <row r="12" spans="1:12">
      <c r="A12">
        <v>19397.214788493944</v>
      </c>
      <c r="B12" s="139">
        <f t="shared" si="1"/>
        <v>220</v>
      </c>
      <c r="C12" s="141">
        <f t="shared" si="2"/>
        <v>19617.21</v>
      </c>
      <c r="D12" s="139">
        <f t="shared" si="3"/>
        <v>220</v>
      </c>
      <c r="E12" s="141">
        <f t="shared" si="4"/>
        <v>19837.21</v>
      </c>
      <c r="F12" s="139">
        <v>21078.127655951561</v>
      </c>
      <c r="G12">
        <f t="shared" si="5"/>
        <v>220</v>
      </c>
      <c r="H12">
        <f t="shared" si="6"/>
        <v>21298.13</v>
      </c>
      <c r="I12">
        <f t="shared" si="7"/>
        <v>220</v>
      </c>
      <c r="J12" s="139">
        <f t="shared" si="8"/>
        <v>21518.13</v>
      </c>
    </row>
    <row r="13" spans="1:12">
      <c r="A13">
        <v>19868.247307857051</v>
      </c>
      <c r="B13" s="139">
        <f t="shared" si="1"/>
        <v>220</v>
      </c>
      <c r="C13" s="141">
        <f t="shared" si="2"/>
        <v>20088.25</v>
      </c>
      <c r="D13" s="139">
        <f t="shared" si="3"/>
        <v>220</v>
      </c>
      <c r="E13" s="141">
        <f t="shared" si="4"/>
        <v>20308.25</v>
      </c>
      <c r="F13" s="139">
        <v>21358.074577220796</v>
      </c>
      <c r="G13">
        <f t="shared" si="5"/>
        <v>220</v>
      </c>
      <c r="H13">
        <f t="shared" si="6"/>
        <v>21578.07</v>
      </c>
      <c r="I13">
        <f t="shared" si="7"/>
        <v>220</v>
      </c>
      <c r="J13" s="139">
        <f t="shared" si="8"/>
        <v>21798.07</v>
      </c>
    </row>
    <row r="14" spans="1:12">
      <c r="A14">
        <v>20339.279827220176</v>
      </c>
      <c r="B14" s="139">
        <f t="shared" si="1"/>
        <v>220</v>
      </c>
      <c r="C14" s="141">
        <f t="shared" si="2"/>
        <v>20559.28</v>
      </c>
      <c r="D14" s="139">
        <f t="shared" si="3"/>
        <v>220</v>
      </c>
      <c r="E14" s="141">
        <f t="shared" si="4"/>
        <v>20779.28</v>
      </c>
      <c r="F14" s="139">
        <v>21645.627092624367</v>
      </c>
      <c r="G14">
        <f t="shared" si="5"/>
        <v>220</v>
      </c>
      <c r="H14">
        <f t="shared" si="6"/>
        <v>21865.63</v>
      </c>
      <c r="I14">
        <f t="shared" si="7"/>
        <v>220</v>
      </c>
      <c r="J14" s="139">
        <f t="shared" si="8"/>
        <v>22085.63</v>
      </c>
    </row>
    <row r="15" spans="1:12">
      <c r="A15">
        <v>20810.312346583298</v>
      </c>
      <c r="B15" s="139">
        <f t="shared" si="1"/>
        <v>220</v>
      </c>
      <c r="C15" s="141">
        <f t="shared" si="2"/>
        <v>21030.31</v>
      </c>
      <c r="D15" s="139">
        <f t="shared" si="3"/>
        <v>220</v>
      </c>
      <c r="E15" s="141">
        <f t="shared" si="4"/>
        <v>21250.31</v>
      </c>
      <c r="F15" s="139">
        <v>21940.997574773348</v>
      </c>
      <c r="G15">
        <f t="shared" si="5"/>
        <v>220</v>
      </c>
      <c r="H15" s="142">
        <f t="shared" si="6"/>
        <v>22161</v>
      </c>
      <c r="I15">
        <f t="shared" si="7"/>
        <v>220</v>
      </c>
      <c r="J15" s="139">
        <f t="shared" si="8"/>
        <v>22381</v>
      </c>
    </row>
    <row r="16" spans="1:12">
      <c r="A16">
        <v>21280.149351937878</v>
      </c>
      <c r="B16" s="139">
        <f t="shared" si="1"/>
        <v>220</v>
      </c>
      <c r="C16" s="141">
        <f t="shared" si="2"/>
        <v>21500.15</v>
      </c>
      <c r="D16" s="139">
        <f t="shared" si="3"/>
        <v>220</v>
      </c>
      <c r="E16" s="141">
        <f t="shared" si="4"/>
        <v>21720.15</v>
      </c>
      <c r="F16" s="139">
        <v>22244.252390108708</v>
      </c>
      <c r="G16">
        <f t="shared" si="5"/>
        <v>220</v>
      </c>
      <c r="H16">
        <f t="shared" si="6"/>
        <v>22464.25</v>
      </c>
      <c r="I16">
        <f t="shared" si="7"/>
        <v>220</v>
      </c>
      <c r="J16" s="139">
        <f t="shared" si="8"/>
        <v>22684.25</v>
      </c>
    </row>
    <row r="17" spans="1:10">
      <c r="A17">
        <v>21751.181871301</v>
      </c>
      <c r="B17" s="139">
        <f t="shared" si="1"/>
        <v>220</v>
      </c>
      <c r="C17" s="141">
        <f t="shared" si="2"/>
        <v>21971.18</v>
      </c>
      <c r="D17" s="139">
        <f t="shared" si="3"/>
        <v>220</v>
      </c>
      <c r="E17" s="141">
        <f t="shared" si="4"/>
        <v>22191.18</v>
      </c>
      <c r="F17" s="139">
        <v>22555.723370835272</v>
      </c>
      <c r="G17">
        <f t="shared" si="5"/>
        <v>220</v>
      </c>
      <c r="H17">
        <f t="shared" si="6"/>
        <v>22775.72</v>
      </c>
      <c r="I17">
        <f t="shared" si="7"/>
        <v>220</v>
      </c>
      <c r="J17" s="139">
        <f t="shared" si="8"/>
        <v>22995.72</v>
      </c>
    </row>
    <row r="18" spans="1:10">
      <c r="A18">
        <v>22222.214390664114</v>
      </c>
      <c r="B18" s="139">
        <f t="shared" si="1"/>
        <v>220</v>
      </c>
      <c r="C18" s="141">
        <f t="shared" si="2"/>
        <v>22442.21</v>
      </c>
      <c r="D18" s="139">
        <f t="shared" si="3"/>
        <v>220</v>
      </c>
      <c r="E18" s="141">
        <f t="shared" si="4"/>
        <v>22662.21</v>
      </c>
      <c r="F18" s="139">
        <v>22875.211417630133</v>
      </c>
      <c r="G18">
        <f t="shared" si="5"/>
        <v>220</v>
      </c>
      <c r="H18">
        <f t="shared" si="6"/>
        <v>23095.21</v>
      </c>
      <c r="I18">
        <f t="shared" si="7"/>
        <v>220</v>
      </c>
      <c r="J18" s="139">
        <f t="shared" si="8"/>
        <v>23315.21</v>
      </c>
    </row>
    <row r="19" spans="1:10">
      <c r="A19">
        <v>22693.246910027228</v>
      </c>
      <c r="B19" s="139">
        <f t="shared" si="1"/>
        <v>220</v>
      </c>
      <c r="C19" s="141">
        <f t="shared" si="2"/>
        <v>22913.25</v>
      </c>
      <c r="D19" s="139">
        <f t="shared" si="3"/>
        <v>220</v>
      </c>
      <c r="E19" s="141">
        <f t="shared" si="4"/>
        <v>23133.25</v>
      </c>
      <c r="F19" s="139">
        <v>23203.486381208459</v>
      </c>
      <c r="G19">
        <f t="shared" si="5"/>
        <v>220</v>
      </c>
      <c r="H19">
        <f t="shared" si="6"/>
        <v>23423.49</v>
      </c>
      <c r="I19">
        <f t="shared" si="7"/>
        <v>220</v>
      </c>
      <c r="J19" s="139">
        <f t="shared" si="8"/>
        <v>23643.49</v>
      </c>
    </row>
    <row r="20" spans="1:10">
      <c r="A20">
        <v>23164.279429390361</v>
      </c>
      <c r="B20" s="139">
        <f t="shared" si="1"/>
        <v>220</v>
      </c>
      <c r="C20" s="141">
        <f t="shared" si="2"/>
        <v>23384.28</v>
      </c>
      <c r="D20" s="139">
        <f t="shared" si="3"/>
        <v>220</v>
      </c>
      <c r="E20" s="141">
        <f t="shared" si="4"/>
        <v>23604.28</v>
      </c>
      <c r="F20" s="139">
        <v>23540.574808146659</v>
      </c>
      <c r="G20">
        <f t="shared" si="5"/>
        <v>220</v>
      </c>
      <c r="H20">
        <f t="shared" si="6"/>
        <v>23760.57</v>
      </c>
      <c r="I20">
        <f t="shared" si="7"/>
        <v>220</v>
      </c>
      <c r="J20" s="139">
        <f t="shared" si="8"/>
        <v>23980.57</v>
      </c>
    </row>
    <row r="21" spans="1:10">
      <c r="A21">
        <v>23635.311948753475</v>
      </c>
      <c r="B21" s="139">
        <f t="shared" si="1"/>
        <v>220</v>
      </c>
      <c r="C21" s="141">
        <f t="shared" si="2"/>
        <v>23855.31</v>
      </c>
      <c r="D21" s="139">
        <f t="shared" si="3"/>
        <v>220</v>
      </c>
      <c r="E21" s="141">
        <f t="shared" si="4"/>
        <v>24075.31</v>
      </c>
      <c r="F21" s="139">
        <v>23886.450151868328</v>
      </c>
      <c r="G21">
        <f t="shared" si="5"/>
        <v>220</v>
      </c>
      <c r="H21">
        <f t="shared" si="6"/>
        <v>24106.45</v>
      </c>
      <c r="I21">
        <f t="shared" si="7"/>
        <v>220</v>
      </c>
      <c r="J21" s="139">
        <f t="shared" si="8"/>
        <v>24326.45</v>
      </c>
    </row>
    <row r="22" spans="1:10">
      <c r="A22">
        <v>24105.148954108059</v>
      </c>
      <c r="B22" s="139">
        <f t="shared" si="1"/>
        <v>220</v>
      </c>
      <c r="C22" s="141">
        <f t="shared" si="2"/>
        <v>24325.15</v>
      </c>
      <c r="D22" s="139">
        <f t="shared" si="3"/>
        <v>220</v>
      </c>
      <c r="E22" s="141">
        <f t="shared" si="4"/>
        <v>24545.15</v>
      </c>
      <c r="F22" s="139">
        <v>24241.868989800438</v>
      </c>
      <c r="G22">
        <f t="shared" si="5"/>
        <v>220</v>
      </c>
      <c r="H22">
        <f t="shared" si="6"/>
        <v>24461.87</v>
      </c>
      <c r="I22">
        <f t="shared" si="7"/>
        <v>220</v>
      </c>
      <c r="J22" s="139">
        <f t="shared" si="8"/>
        <v>24681.87</v>
      </c>
    </row>
    <row r="23" spans="1:10">
      <c r="A23">
        <v>24576.181473471177</v>
      </c>
      <c r="B23" s="139">
        <f t="shared" si="1"/>
        <v>220</v>
      </c>
      <c r="C23" s="141">
        <f t="shared" si="2"/>
        <v>24796.18</v>
      </c>
      <c r="D23" s="139">
        <f t="shared" si="3"/>
        <v>220</v>
      </c>
      <c r="E23" s="141">
        <f t="shared" si="4"/>
        <v>25016.18</v>
      </c>
      <c r="F23" s="139">
        <v>24651.734855898427</v>
      </c>
      <c r="G23">
        <f t="shared" si="5"/>
        <v>220</v>
      </c>
      <c r="H23">
        <f t="shared" si="6"/>
        <v>24871.73</v>
      </c>
      <c r="I23">
        <f t="shared" si="7"/>
        <v>220</v>
      </c>
      <c r="J23" s="139">
        <f t="shared" si="8"/>
        <v>25091.73</v>
      </c>
    </row>
    <row r="24" spans="1:10">
      <c r="A24">
        <v>25047.213992834291</v>
      </c>
      <c r="B24" s="139">
        <f t="shared" si="1"/>
        <v>220</v>
      </c>
      <c r="C24" s="141">
        <f t="shared" si="2"/>
        <v>25267.21</v>
      </c>
      <c r="D24" s="139">
        <f t="shared" si="3"/>
        <v>220</v>
      </c>
      <c r="E24" s="141">
        <f t="shared" si="4"/>
        <v>25487.21</v>
      </c>
      <c r="F24" s="139">
        <v>24981.496427754322</v>
      </c>
      <c r="G24">
        <f t="shared" si="5"/>
        <v>220</v>
      </c>
      <c r="H24">
        <f t="shared" si="6"/>
        <v>25201.5</v>
      </c>
      <c r="I24">
        <f t="shared" si="7"/>
        <v>220</v>
      </c>
      <c r="J24" s="139">
        <f t="shared" si="8"/>
        <v>25421.5</v>
      </c>
    </row>
    <row r="25" spans="1:10">
      <c r="A25">
        <v>25518.246512197416</v>
      </c>
      <c r="B25" s="139">
        <f t="shared" si="1"/>
        <v>220</v>
      </c>
      <c r="C25" s="141">
        <f t="shared" si="2"/>
        <v>25738.25</v>
      </c>
      <c r="D25" s="139">
        <f t="shared" si="3"/>
        <v>220</v>
      </c>
      <c r="E25" s="141">
        <f t="shared" si="4"/>
        <v>25958.25</v>
      </c>
      <c r="F25" s="139">
        <v>25366.116499710068</v>
      </c>
      <c r="G25">
        <f t="shared" si="5"/>
        <v>220</v>
      </c>
      <c r="H25">
        <f t="shared" si="6"/>
        <v>25586.12</v>
      </c>
      <c r="I25">
        <f t="shared" si="7"/>
        <v>220</v>
      </c>
      <c r="J25" s="139">
        <f t="shared" si="8"/>
        <v>25806.12</v>
      </c>
    </row>
    <row r="26" spans="1:10">
      <c r="A26">
        <v>25989.279031560534</v>
      </c>
      <c r="B26" s="139">
        <f t="shared" si="1"/>
        <v>220</v>
      </c>
      <c r="C26" s="141">
        <f t="shared" si="2"/>
        <v>26209.279999999999</v>
      </c>
      <c r="D26" s="139">
        <f t="shared" si="3"/>
        <v>220</v>
      </c>
      <c r="E26" s="141">
        <f t="shared" si="4"/>
        <v>26429.279999999999</v>
      </c>
      <c r="F26" s="139">
        <v>25761.527754966355</v>
      </c>
      <c r="G26">
        <f t="shared" si="5"/>
        <v>220</v>
      </c>
      <c r="H26">
        <f t="shared" si="6"/>
        <v>25981.53</v>
      </c>
      <c r="I26">
        <f t="shared" si="7"/>
        <v>220</v>
      </c>
      <c r="J26" s="139">
        <f t="shared" si="8"/>
        <v>26201.53</v>
      </c>
    </row>
    <row r="27" spans="1:10">
      <c r="A27">
        <v>26459.116036915122</v>
      </c>
      <c r="B27" s="139">
        <f t="shared" si="1"/>
        <v>220</v>
      </c>
      <c r="C27" s="141">
        <f t="shared" si="2"/>
        <v>26679.119999999999</v>
      </c>
      <c r="D27" s="139">
        <f t="shared" si="3"/>
        <v>220</v>
      </c>
      <c r="E27" s="141">
        <f t="shared" si="4"/>
        <v>26899.119999999999</v>
      </c>
      <c r="F27" s="139">
        <v>26167.716920235005</v>
      </c>
      <c r="G27">
        <f t="shared" si="5"/>
        <v>220</v>
      </c>
      <c r="H27">
        <f t="shared" si="6"/>
        <v>26387.72</v>
      </c>
      <c r="I27">
        <f t="shared" si="7"/>
        <v>220</v>
      </c>
      <c r="J27" s="139">
        <f t="shared" si="8"/>
        <v>26607.72</v>
      </c>
    </row>
    <row r="28" spans="1:10">
      <c r="A28">
        <v>26930.148556278244</v>
      </c>
      <c r="B28" s="139">
        <f t="shared" si="1"/>
        <v>220</v>
      </c>
      <c r="C28" s="141">
        <f t="shared" si="2"/>
        <v>27150.15</v>
      </c>
      <c r="D28" s="139">
        <f t="shared" si="3"/>
        <v>220</v>
      </c>
      <c r="E28" s="141">
        <f t="shared" si="4"/>
        <v>27370.15</v>
      </c>
      <c r="F28" s="139">
        <v>26584.299070158428</v>
      </c>
      <c r="G28">
        <f t="shared" si="5"/>
        <v>220</v>
      </c>
      <c r="H28">
        <f t="shared" si="6"/>
        <v>26804.3</v>
      </c>
      <c r="I28">
        <f t="shared" si="7"/>
        <v>220</v>
      </c>
      <c r="J28" s="139">
        <f t="shared" si="8"/>
        <v>27024.3</v>
      </c>
    </row>
    <row r="29" spans="1:10">
      <c r="A29">
        <v>27401.181075641362</v>
      </c>
      <c r="B29" s="139">
        <f t="shared" si="1"/>
        <v>220</v>
      </c>
      <c r="C29" s="141">
        <f t="shared" si="2"/>
        <v>27621.18</v>
      </c>
      <c r="D29" s="139">
        <f t="shared" si="3"/>
        <v>220</v>
      </c>
      <c r="E29" s="141">
        <f t="shared" si="4"/>
        <v>27841.18</v>
      </c>
      <c r="F29" s="139">
        <v>27012.322794503823</v>
      </c>
      <c r="G29">
        <f t="shared" si="5"/>
        <v>220</v>
      </c>
      <c r="H29">
        <f t="shared" si="6"/>
        <v>27232.32</v>
      </c>
      <c r="I29">
        <f t="shared" si="7"/>
        <v>220</v>
      </c>
      <c r="J29" s="139">
        <f t="shared" si="8"/>
        <v>27452.32</v>
      </c>
    </row>
    <row r="30" spans="1:10">
      <c r="A30">
        <v>27872.213595004483</v>
      </c>
      <c r="B30" s="139">
        <f t="shared" si="1"/>
        <v>220</v>
      </c>
      <c r="C30" s="141">
        <f t="shared" si="2"/>
        <v>28092.21</v>
      </c>
      <c r="D30" s="139">
        <f t="shared" si="3"/>
        <v>220</v>
      </c>
      <c r="E30" s="141">
        <f t="shared" si="4"/>
        <v>28312.21</v>
      </c>
      <c r="F30" s="139">
        <v>27451.814639847602</v>
      </c>
      <c r="G30">
        <f t="shared" si="5"/>
        <v>220</v>
      </c>
      <c r="H30">
        <f t="shared" si="6"/>
        <v>27671.81</v>
      </c>
      <c r="I30">
        <f t="shared" si="7"/>
        <v>220</v>
      </c>
      <c r="J30" s="139">
        <f t="shared" si="8"/>
        <v>27891.81</v>
      </c>
    </row>
    <row r="31" spans="1:10">
      <c r="A31">
        <v>28343.246114367597</v>
      </c>
      <c r="B31" s="139">
        <f t="shared" si="1"/>
        <v>220</v>
      </c>
      <c r="C31" s="141">
        <f t="shared" si="2"/>
        <v>28563.25</v>
      </c>
      <c r="D31" s="139">
        <f t="shared" si="3"/>
        <v>220</v>
      </c>
      <c r="E31" s="141">
        <f t="shared" si="4"/>
        <v>28783.25</v>
      </c>
      <c r="F31" s="139">
        <v>27903.478090463948</v>
      </c>
      <c r="G31">
        <f t="shared" si="5"/>
        <v>220</v>
      </c>
      <c r="H31">
        <f t="shared" si="6"/>
        <v>28123.48</v>
      </c>
      <c r="I31">
        <f t="shared" si="7"/>
        <v>220</v>
      </c>
      <c r="J31" s="139">
        <f t="shared" si="8"/>
        <v>28343.48</v>
      </c>
    </row>
    <row r="32" spans="1:10">
      <c r="A32">
        <v>28814.278633730719</v>
      </c>
      <c r="B32" s="139">
        <f t="shared" si="1"/>
        <v>220</v>
      </c>
      <c r="C32" s="141">
        <f t="shared" si="2"/>
        <v>29034.28</v>
      </c>
      <c r="D32" s="139">
        <f t="shared" si="3"/>
        <v>220</v>
      </c>
      <c r="E32" s="141">
        <f t="shared" si="4"/>
        <v>29254.28</v>
      </c>
      <c r="F32" s="139">
        <v>28367.29987306469</v>
      </c>
      <c r="G32">
        <f t="shared" si="5"/>
        <v>220</v>
      </c>
      <c r="H32">
        <f t="shared" si="6"/>
        <v>28587.3</v>
      </c>
      <c r="I32">
        <f t="shared" si="7"/>
        <v>220</v>
      </c>
      <c r="J32" s="139">
        <f t="shared" si="8"/>
        <v>28807.3</v>
      </c>
    </row>
    <row r="33" spans="1:10">
      <c r="A33">
        <v>29284.115639085303</v>
      </c>
      <c r="B33" s="139">
        <f t="shared" si="1"/>
        <v>220</v>
      </c>
      <c r="C33" s="141">
        <f t="shared" si="2"/>
        <v>29504.12</v>
      </c>
      <c r="D33" s="139">
        <f t="shared" si="3"/>
        <v>220</v>
      </c>
      <c r="E33" s="141">
        <f t="shared" si="4"/>
        <v>29724.12</v>
      </c>
      <c r="F33" s="139">
        <v>28843.213621208841</v>
      </c>
      <c r="G33">
        <f t="shared" si="5"/>
        <v>220</v>
      </c>
      <c r="H33">
        <f t="shared" si="6"/>
        <v>29063.21</v>
      </c>
      <c r="I33">
        <f t="shared" si="7"/>
        <v>220</v>
      </c>
      <c r="J33" s="139">
        <f t="shared" si="8"/>
        <v>29283.21</v>
      </c>
    </row>
    <row r="34" spans="1:10">
      <c r="A34">
        <v>29755.148158448421</v>
      </c>
      <c r="B34" s="139">
        <f t="shared" si="1"/>
        <v>220</v>
      </c>
      <c r="C34" s="141">
        <f t="shared" si="2"/>
        <v>29975.15</v>
      </c>
      <c r="D34" s="139">
        <f t="shared" si="3"/>
        <v>220</v>
      </c>
      <c r="E34" s="141">
        <f t="shared" si="4"/>
        <v>30195.15</v>
      </c>
      <c r="F34" s="139">
        <v>29332.679396597581</v>
      </c>
      <c r="G34">
        <f t="shared" si="5"/>
        <v>220</v>
      </c>
      <c r="H34">
        <f t="shared" si="6"/>
        <v>29552.68</v>
      </c>
      <c r="I34">
        <f t="shared" si="7"/>
        <v>220</v>
      </c>
      <c r="J34" s="139">
        <f t="shared" si="8"/>
        <v>29772.68</v>
      </c>
    </row>
    <row r="35" spans="1:10">
      <c r="A35">
        <v>30226.180677811535</v>
      </c>
      <c r="B35" s="139">
        <f t="shared" si="1"/>
        <v>220</v>
      </c>
      <c r="C35" s="141">
        <f t="shared" si="2"/>
        <v>30446.18</v>
      </c>
      <c r="D35" s="139">
        <f t="shared" si="3"/>
        <v>220</v>
      </c>
      <c r="E35" s="141">
        <f t="shared" si="4"/>
        <v>30666.18</v>
      </c>
      <c r="F35" s="139">
        <v>29849.833251156026</v>
      </c>
      <c r="G35">
        <f t="shared" si="5"/>
        <v>220</v>
      </c>
      <c r="H35">
        <f t="shared" si="6"/>
        <v>30069.83</v>
      </c>
      <c r="I35" s="139">
        <f t="shared" si="7"/>
        <v>220</v>
      </c>
      <c r="J35" s="139">
        <f t="shared" si="8"/>
        <v>30289.83</v>
      </c>
    </row>
    <row r="36" spans="1:10">
      <c r="A36">
        <v>30685.258057089304</v>
      </c>
      <c r="B36" s="139">
        <f t="shared" si="1"/>
        <v>220</v>
      </c>
      <c r="C36" s="141">
        <f t="shared" si="2"/>
        <v>30905.26</v>
      </c>
      <c r="D36" s="139">
        <f t="shared" si="3"/>
        <v>220</v>
      </c>
      <c r="E36" s="141">
        <f t="shared" si="4"/>
        <v>31125.26</v>
      </c>
      <c r="F36" s="139">
        <v>30350.913153713256</v>
      </c>
      <c r="G36" s="139">
        <f t="shared" si="5"/>
        <v>220</v>
      </c>
      <c r="H36">
        <f t="shared" si="6"/>
        <v>30570.91</v>
      </c>
      <c r="I36" s="139">
        <f t="shared" si="7"/>
        <v>220</v>
      </c>
      <c r="J36" s="139">
        <f t="shared" si="8"/>
        <v>30790.91</v>
      </c>
    </row>
    <row r="37" spans="1:10">
      <c r="A37">
        <v>31168.245716537775</v>
      </c>
      <c r="B37" s="139">
        <f t="shared" si="1"/>
        <v>220</v>
      </c>
      <c r="C37" s="141">
        <f t="shared" si="2"/>
        <v>31388.25</v>
      </c>
      <c r="D37" s="139">
        <f t="shared" si="3"/>
        <v>220</v>
      </c>
      <c r="E37" s="141">
        <f t="shared" si="4"/>
        <v>31608.25</v>
      </c>
      <c r="F37" s="139">
        <v>30880.79609164835</v>
      </c>
      <c r="G37" s="139">
        <f t="shared" si="5"/>
        <v>220</v>
      </c>
      <c r="H37">
        <f t="shared" si="6"/>
        <v>31100.799999999999</v>
      </c>
      <c r="I37" s="139">
        <f t="shared" si="7"/>
        <v>220</v>
      </c>
      <c r="J37" s="139">
        <f t="shared" si="8"/>
        <v>31320.799999999999</v>
      </c>
    </row>
    <row r="38" spans="1:10">
      <c r="A38">
        <v>31638.082721892359</v>
      </c>
      <c r="B38" s="139">
        <f t="shared" si="1"/>
        <v>220</v>
      </c>
      <c r="C38" s="141">
        <f t="shared" si="2"/>
        <v>31858.080000000002</v>
      </c>
      <c r="D38" s="139">
        <f t="shared" si="3"/>
        <v>220</v>
      </c>
      <c r="E38" s="141">
        <f t="shared" si="4"/>
        <v>32078.080000000002</v>
      </c>
      <c r="F38" s="139">
        <v>31383.136956583887</v>
      </c>
      <c r="G38" s="139">
        <f t="shared" si="5"/>
        <v>220</v>
      </c>
      <c r="H38">
        <f t="shared" si="6"/>
        <v>31603.14</v>
      </c>
      <c r="I38" s="139">
        <f t="shared" si="7"/>
        <v>220</v>
      </c>
      <c r="J38" s="139">
        <f t="shared" si="8"/>
        <v>31823.14</v>
      </c>
    </row>
    <row r="39" spans="1:10">
      <c r="A39">
        <v>32109.115241255477</v>
      </c>
      <c r="B39" s="139">
        <f t="shared" si="1"/>
        <v>218.66636927354418</v>
      </c>
      <c r="C39" s="141">
        <f t="shared" si="2"/>
        <v>32327.78</v>
      </c>
      <c r="D39" s="139">
        <f t="shared" si="3"/>
        <v>215.99380000000002</v>
      </c>
      <c r="E39" s="141">
        <f t="shared" si="4"/>
        <v>32543.77</v>
      </c>
      <c r="F39" s="139">
        <v>31984.350545265781</v>
      </c>
      <c r="G39" s="139">
        <f t="shared" si="5"/>
        <v>220</v>
      </c>
      <c r="H39">
        <f t="shared" si="6"/>
        <v>32204.35</v>
      </c>
      <c r="I39" s="139">
        <f t="shared" si="7"/>
        <v>217.5023888888889</v>
      </c>
      <c r="J39" s="139">
        <f t="shared" si="8"/>
        <v>32421.85</v>
      </c>
    </row>
    <row r="40" spans="1:10">
      <c r="A40">
        <v>32580.147760618598</v>
      </c>
      <c r="B40" s="139">
        <f t="shared" si="1"/>
        <v>212.9093051479949</v>
      </c>
      <c r="C40" s="141">
        <f t="shared" si="2"/>
        <v>32793.06</v>
      </c>
      <c r="D40" s="139">
        <f t="shared" si="3"/>
        <v>210.30704444444447</v>
      </c>
      <c r="E40" s="141">
        <f t="shared" si="4"/>
        <v>33003.370000000003</v>
      </c>
      <c r="F40" s="139">
        <v>32558.154793830046</v>
      </c>
      <c r="G40" s="139">
        <f t="shared" si="5"/>
        <v>213.17810807541053</v>
      </c>
      <c r="H40">
        <f t="shared" si="6"/>
        <v>32771.33</v>
      </c>
      <c r="I40" s="139">
        <f t="shared" si="7"/>
        <v>210.5726333333333</v>
      </c>
      <c r="J40" s="139">
        <f t="shared" si="8"/>
        <v>32981.9</v>
      </c>
    </row>
    <row r="41" spans="1:10">
      <c r="A41">
        <v>33051.180279981716</v>
      </c>
      <c r="B41" s="139">
        <f t="shared" si="1"/>
        <v>207.15224102244571</v>
      </c>
      <c r="C41" s="141">
        <f t="shared" si="2"/>
        <v>33258.33</v>
      </c>
      <c r="D41" s="139">
        <f t="shared" si="3"/>
        <v>204.62041111111108</v>
      </c>
      <c r="E41" s="141">
        <f t="shared" si="4"/>
        <v>33462.949999999997</v>
      </c>
      <c r="F41" s="139">
        <v>33148.497559482239</v>
      </c>
      <c r="G41" s="139">
        <f t="shared" si="5"/>
        <v>205.9628076063282</v>
      </c>
      <c r="H41">
        <f t="shared" si="6"/>
        <v>33354.46</v>
      </c>
      <c r="I41" s="139">
        <f t="shared" si="7"/>
        <v>203.44548888888892</v>
      </c>
      <c r="J41" s="139">
        <f t="shared" si="8"/>
        <v>33557.910000000003</v>
      </c>
    </row>
    <row r="42" spans="1:10">
      <c r="A42">
        <v>33522.212799344838</v>
      </c>
      <c r="B42" s="139">
        <f t="shared" si="1"/>
        <v>201.39517689689643</v>
      </c>
      <c r="C42" s="141">
        <f t="shared" si="2"/>
        <v>33723.61</v>
      </c>
      <c r="D42" s="139">
        <f t="shared" si="3"/>
        <v>198.93365555555553</v>
      </c>
      <c r="E42" s="141">
        <f t="shared" si="4"/>
        <v>33922.54</v>
      </c>
      <c r="F42" s="139">
        <v>34368.963135499733</v>
      </c>
      <c r="G42" s="139">
        <f t="shared" si="5"/>
        <v>191.04600612166993</v>
      </c>
      <c r="H42">
        <f t="shared" si="6"/>
        <v>34560.01</v>
      </c>
      <c r="I42" s="139">
        <f t="shared" si="7"/>
        <v>188.71098888888886</v>
      </c>
      <c r="J42" s="139">
        <f t="shared" si="8"/>
        <v>34748.720000000001</v>
      </c>
    </row>
    <row r="43" spans="1:10">
      <c r="A43">
        <v>33993.245318707959</v>
      </c>
      <c r="B43" s="139">
        <f t="shared" si="1"/>
        <v>195.63811277134715</v>
      </c>
      <c r="C43" s="141">
        <f t="shared" si="2"/>
        <v>34188.879999999997</v>
      </c>
      <c r="D43" s="139">
        <f t="shared" si="3"/>
        <v>193.24702222222226</v>
      </c>
      <c r="E43" s="141">
        <f t="shared" si="4"/>
        <v>34382.129999999997</v>
      </c>
      <c r="F43" s="139">
        <v>35657.135754587434</v>
      </c>
      <c r="G43" s="139">
        <f t="shared" si="5"/>
        <v>175.30167411059804</v>
      </c>
      <c r="H43">
        <f t="shared" si="6"/>
        <v>35832.44</v>
      </c>
      <c r="I43" s="139">
        <f t="shared" si="7"/>
        <v>173.15906666666663</v>
      </c>
      <c r="J43" s="139">
        <f t="shared" si="8"/>
        <v>36005.599999999999</v>
      </c>
    </row>
    <row r="44" spans="1:10">
      <c r="A44">
        <v>34463.082324062532</v>
      </c>
      <c r="B44" s="139">
        <f t="shared" si="1"/>
        <v>189.89566048368016</v>
      </c>
      <c r="C44" s="141">
        <f t="shared" si="2"/>
        <v>34652.980000000003</v>
      </c>
      <c r="D44" s="139">
        <f t="shared" si="3"/>
        <v>187.57468888888886</v>
      </c>
      <c r="E44" s="141">
        <f t="shared" si="4"/>
        <v>34840.550000000003</v>
      </c>
      <c r="F44" s="139">
        <v>37720.654230155211</v>
      </c>
      <c r="G44" s="139">
        <f t="shared" si="5"/>
        <v>150.08089274254741</v>
      </c>
      <c r="H44">
        <f t="shared" si="6"/>
        <v>37870.74</v>
      </c>
      <c r="I44" s="139">
        <f t="shared" si="7"/>
        <v>148.24651111111115</v>
      </c>
      <c r="J44" s="139">
        <f t="shared" si="8"/>
        <v>38018.99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2010</vt:lpstr>
      <vt:lpstr>2011</vt:lpstr>
      <vt:lpstr>2012</vt:lpstr>
      <vt:lpstr>formilin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Bjarni Mortensen</dc:creator>
  <cp:lastModifiedBy>marin</cp:lastModifiedBy>
  <cp:lastPrinted>2012-02-21T21:35:45Z</cp:lastPrinted>
  <dcterms:created xsi:type="dcterms:W3CDTF">2010-12-08T15:58:05Z</dcterms:created>
  <dcterms:modified xsi:type="dcterms:W3CDTF">2012-02-22T11:12:40Z</dcterms:modified>
</cp:coreProperties>
</file>